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2" activeTab="5"/>
  </bookViews>
  <sheets>
    <sheet name="график уч процесса бухгалтер" sheetId="7" r:id="rId1"/>
    <sheet name="бюджет времени бухгалтер" sheetId="6" r:id="rId2"/>
    <sheet name="Бухгалтера прик № 150 август " sheetId="1" r:id="rId3"/>
    <sheet name="график уч пр тракторист" sheetId="9" r:id="rId4"/>
    <sheet name="бюджет вре трактор" sheetId="8" r:id="rId5"/>
    <sheet name="ТРАКТОРИСТЫ" sheetId="2" r:id="rId6"/>
    <sheet name="бюджет времени сварщики" sheetId="4" r:id="rId7"/>
    <sheet name="график учпроцесса сварщики" sheetId="5" r:id="rId8"/>
    <sheet name="Сварщики" sheetId="3" r:id="rId9"/>
  </sheets>
  <calcPr calcId="124519"/>
</workbook>
</file>

<file path=xl/calcChain.xml><?xml version="1.0" encoding="utf-8"?>
<calcChain xmlns="http://schemas.openxmlformats.org/spreadsheetml/2006/main">
  <c r="F22" i="8"/>
  <c r="E22"/>
  <c r="C22"/>
  <c r="D27" i="6"/>
  <c r="G27"/>
  <c r="F27"/>
  <c r="D25" i="4"/>
  <c r="C25"/>
  <c r="E29" i="3"/>
  <c r="F29"/>
  <c r="G29"/>
  <c r="H29"/>
  <c r="I29"/>
  <c r="J29"/>
  <c r="K29"/>
  <c r="L29"/>
  <c r="M29"/>
  <c r="N29"/>
  <c r="O29"/>
  <c r="P29"/>
  <c r="Q29"/>
  <c r="D29"/>
  <c r="E37"/>
  <c r="F37"/>
  <c r="G37"/>
  <c r="H37"/>
  <c r="I37"/>
  <c r="J37"/>
  <c r="K37"/>
  <c r="L37"/>
  <c r="M37"/>
  <c r="N37"/>
  <c r="O37"/>
  <c r="P37"/>
  <c r="Q37"/>
  <c r="D37"/>
  <c r="I10"/>
  <c r="Q25"/>
  <c r="Q41" s="1"/>
  <c r="P25"/>
  <c r="O25"/>
  <c r="N25"/>
  <c r="M25"/>
  <c r="L25"/>
  <c r="K25"/>
  <c r="J25"/>
  <c r="I25"/>
  <c r="H25"/>
  <c r="G25"/>
  <c r="F25"/>
  <c r="D25"/>
  <c r="P10"/>
  <c r="P41" s="1"/>
  <c r="P45" s="1"/>
  <c r="P51" s="1"/>
  <c r="O10"/>
  <c r="O41" s="1"/>
  <c r="O45" s="1"/>
  <c r="O51" s="1"/>
  <c r="N10"/>
  <c r="N41" s="1"/>
  <c r="N45" s="1"/>
  <c r="N51" s="1"/>
  <c r="M10"/>
  <c r="M41" s="1"/>
  <c r="M45" s="1"/>
  <c r="M51" s="1"/>
  <c r="L10"/>
  <c r="K10"/>
  <c r="K41" s="1"/>
  <c r="K45" s="1"/>
  <c r="K51" s="1"/>
  <c r="J10"/>
  <c r="J41" s="1"/>
  <c r="J45" s="1"/>
  <c r="J51" s="1"/>
  <c r="H10"/>
  <c r="H41" s="1"/>
  <c r="H45" s="1"/>
  <c r="H51" s="1"/>
  <c r="G10"/>
  <c r="G41" s="1"/>
  <c r="G45" s="1"/>
  <c r="G51" s="1"/>
  <c r="F10"/>
  <c r="F41" s="1"/>
  <c r="F45" s="1"/>
  <c r="F51" s="1"/>
  <c r="E10"/>
  <c r="E41" s="1"/>
  <c r="E45" s="1"/>
  <c r="E51" s="1"/>
  <c r="D10"/>
  <c r="D41" s="1"/>
  <c r="R27" i="2"/>
  <c r="I27"/>
  <c r="D27"/>
  <c r="E27"/>
  <c r="F27"/>
  <c r="G27"/>
  <c r="H27"/>
  <c r="J27"/>
  <c r="K27"/>
  <c r="L27"/>
  <c r="N27"/>
  <c r="O27"/>
  <c r="P27"/>
  <c r="Q27"/>
  <c r="E34"/>
  <c r="F34"/>
  <c r="G34"/>
  <c r="H34"/>
  <c r="I34"/>
  <c r="J34"/>
  <c r="K34"/>
  <c r="L34"/>
  <c r="N34"/>
  <c r="O34"/>
  <c r="P34"/>
  <c r="Q34"/>
  <c r="R34"/>
  <c r="D34"/>
  <c r="N40"/>
  <c r="R23"/>
  <c r="R43" s="1"/>
  <c r="R48" s="1"/>
  <c r="R54" s="1"/>
  <c r="R62" s="1"/>
  <c r="Q23"/>
  <c r="P23"/>
  <c r="O23"/>
  <c r="N23"/>
  <c r="L23"/>
  <c r="K23"/>
  <c r="J23"/>
  <c r="I23"/>
  <c r="H23"/>
  <c r="G23"/>
  <c r="F23"/>
  <c r="D23"/>
  <c r="Q8"/>
  <c r="Q43" s="1"/>
  <c r="Q48" s="1"/>
  <c r="Q54" s="1"/>
  <c r="P8"/>
  <c r="P43" s="1"/>
  <c r="P48" s="1"/>
  <c r="P54" s="1"/>
  <c r="O8"/>
  <c r="O43" s="1"/>
  <c r="O48" s="1"/>
  <c r="O54" s="1"/>
  <c r="N8"/>
  <c r="N43" s="1"/>
  <c r="N48" s="1"/>
  <c r="N54" s="1"/>
  <c r="L8"/>
  <c r="L43" s="1"/>
  <c r="L48" s="1"/>
  <c r="L54" s="1"/>
  <c r="L62" s="1"/>
  <c r="K8"/>
  <c r="K43" s="1"/>
  <c r="K48" s="1"/>
  <c r="K54" s="1"/>
  <c r="J8"/>
  <c r="J43" s="1"/>
  <c r="J48" s="1"/>
  <c r="J54" s="1"/>
  <c r="I8"/>
  <c r="I43" s="1"/>
  <c r="I48" s="1"/>
  <c r="I54" s="1"/>
  <c r="I62" s="1"/>
  <c r="H8"/>
  <c r="H43" s="1"/>
  <c r="H48" s="1"/>
  <c r="H54" s="1"/>
  <c r="G8"/>
  <c r="F8"/>
  <c r="F43" s="1"/>
  <c r="F48" s="1"/>
  <c r="F54" s="1"/>
  <c r="E8"/>
  <c r="E43" s="1"/>
  <c r="E48" s="1"/>
  <c r="E54" s="1"/>
  <c r="D8"/>
  <c r="D43" s="1"/>
  <c r="I29" i="1"/>
  <c r="G29"/>
  <c r="L25"/>
  <c r="N25"/>
  <c r="O25"/>
  <c r="Q25"/>
  <c r="Q45" s="1"/>
  <c r="Q50" s="1"/>
  <c r="Q56" s="1"/>
  <c r="Q64" s="1"/>
  <c r="K29"/>
  <c r="L29"/>
  <c r="N29"/>
  <c r="O29"/>
  <c r="Q29"/>
  <c r="J29"/>
  <c r="K25"/>
  <c r="J25"/>
  <c r="E33"/>
  <c r="F29"/>
  <c r="E29"/>
  <c r="D29"/>
  <c r="D25"/>
  <c r="F25"/>
  <c r="Q33"/>
  <c r="O33"/>
  <c r="N33"/>
  <c r="L33"/>
  <c r="K33"/>
  <c r="J33"/>
  <c r="F33"/>
  <c r="D33"/>
  <c r="P45"/>
  <c r="P50" s="1"/>
  <c r="P56" s="1"/>
  <c r="M45"/>
  <c r="M50" s="1"/>
  <c r="M56" s="1"/>
  <c r="L10"/>
  <c r="K10"/>
  <c r="J10"/>
  <c r="I10"/>
  <c r="I45" s="1"/>
  <c r="I50" s="1"/>
  <c r="I56" s="1"/>
  <c r="I64" s="1"/>
  <c r="H10"/>
  <c r="H45" s="1"/>
  <c r="H50" s="1"/>
  <c r="H56" s="1"/>
  <c r="G10"/>
  <c r="F10"/>
  <c r="F45" s="1"/>
  <c r="F50" s="1"/>
  <c r="F56" s="1"/>
  <c r="E10"/>
  <c r="E45" s="1"/>
  <c r="E50" s="1"/>
  <c r="E56" s="1"/>
  <c r="D10"/>
  <c r="G43" i="2" l="1"/>
  <c r="G48" s="1"/>
  <c r="G54" s="1"/>
  <c r="I41" i="3"/>
  <c r="I45" s="1"/>
  <c r="I51" s="1"/>
  <c r="I59" s="1"/>
  <c r="L41"/>
  <c r="L45"/>
  <c r="L51" s="1"/>
  <c r="L59" s="1"/>
  <c r="Q51"/>
  <c r="Q59" s="1"/>
  <c r="Q45"/>
  <c r="D51"/>
  <c r="D59" s="1"/>
  <c r="D45"/>
  <c r="D54" i="2"/>
  <c r="D62" s="1"/>
  <c r="D48"/>
  <c r="N45" i="1"/>
  <c r="L45"/>
  <c r="L50" s="1"/>
  <c r="L56" s="1"/>
  <c r="L64" s="1"/>
  <c r="K45"/>
  <c r="K50" s="1"/>
  <c r="K56" s="1"/>
  <c r="O45"/>
  <c r="O50" s="1"/>
  <c r="O56" s="1"/>
  <c r="N50"/>
  <c r="N56" s="1"/>
  <c r="J45"/>
  <c r="J50" s="1"/>
  <c r="J56" s="1"/>
  <c r="G45"/>
  <c r="G50" s="1"/>
  <c r="G56" s="1"/>
  <c r="D45"/>
  <c r="D56" s="1"/>
  <c r="D50" l="1"/>
  <c r="D64" s="1"/>
</calcChain>
</file>

<file path=xl/sharedStrings.xml><?xml version="1.0" encoding="utf-8"?>
<sst xmlns="http://schemas.openxmlformats.org/spreadsheetml/2006/main" count="1195" uniqueCount="227">
  <si>
    <t>План учебного процесса</t>
  </si>
  <si>
    <t>Специальность - 1504000 " Фермерское хозяйство"</t>
  </si>
  <si>
    <t>№ п/п</t>
  </si>
  <si>
    <t>Кол-во часов</t>
  </si>
  <si>
    <t>Распределение часов по курсам</t>
  </si>
  <si>
    <t>Форма итогового контроля</t>
  </si>
  <si>
    <t>всего</t>
  </si>
  <si>
    <t>Из них</t>
  </si>
  <si>
    <t>1 курс</t>
  </si>
  <si>
    <t>Итого часов за 1 курс</t>
  </si>
  <si>
    <t>2 курс</t>
  </si>
  <si>
    <t>Итого часов за 2 курс</t>
  </si>
  <si>
    <t>3 курс</t>
  </si>
  <si>
    <t>Итого часов за 3 курс</t>
  </si>
  <si>
    <t>теорет</t>
  </si>
  <si>
    <t>ЛПЗ</t>
  </si>
  <si>
    <t>1-ое полугодие недели</t>
  </si>
  <si>
    <t>2-ое полугодие недели</t>
  </si>
  <si>
    <t>ООД 00</t>
  </si>
  <si>
    <t>Общеобразовательные дисциплины</t>
  </si>
  <si>
    <t>ООД 01</t>
  </si>
  <si>
    <t>Казахский язык и литература</t>
  </si>
  <si>
    <t>Экзамен</t>
  </si>
  <si>
    <t>ООД 02</t>
  </si>
  <si>
    <t>Русский язык и литература</t>
  </si>
  <si>
    <t>ООД 03</t>
  </si>
  <si>
    <t>Иностранный язык</t>
  </si>
  <si>
    <t>Зачёт</t>
  </si>
  <si>
    <t>ООД 04</t>
  </si>
  <si>
    <t>История Казахстана</t>
  </si>
  <si>
    <t>ООД 05</t>
  </si>
  <si>
    <t>ООД 06</t>
  </si>
  <si>
    <t>Физическая культура</t>
  </si>
  <si>
    <t>ООД 07</t>
  </si>
  <si>
    <t>Математика</t>
  </si>
  <si>
    <t>ООД 08</t>
  </si>
  <si>
    <t>Основы информатики</t>
  </si>
  <si>
    <t>ООД 09</t>
  </si>
  <si>
    <t>ООД 10</t>
  </si>
  <si>
    <t>Химия</t>
  </si>
  <si>
    <t xml:space="preserve">Экзамен </t>
  </si>
  <si>
    <t>ООД 11</t>
  </si>
  <si>
    <t>Биология</t>
  </si>
  <si>
    <t>ООД 12</t>
  </si>
  <si>
    <t>География</t>
  </si>
  <si>
    <t>ООД 13</t>
  </si>
  <si>
    <t xml:space="preserve">Всемирная  история </t>
  </si>
  <si>
    <t>Начальная военная подготовка</t>
  </si>
  <si>
    <t>Общепрофессиональные дисциплины</t>
  </si>
  <si>
    <t>Технология отрасли</t>
  </si>
  <si>
    <t>зачет</t>
  </si>
  <si>
    <t>ОПД 02</t>
  </si>
  <si>
    <t>Праворегулирование хозяйственной деятельности предприятия</t>
  </si>
  <si>
    <t>Специальные дисциплины</t>
  </si>
  <si>
    <t>экзамен</t>
  </si>
  <si>
    <t>Финансы и кредит в агропромышленном комплексе</t>
  </si>
  <si>
    <t>Налоги и налогообложение</t>
  </si>
  <si>
    <t>Анализ финансовой отчетности</t>
  </si>
  <si>
    <t xml:space="preserve">Экономический анализ </t>
  </si>
  <si>
    <t>1С бухгалтерия</t>
  </si>
  <si>
    <t>ДО</t>
  </si>
  <si>
    <t>Дополнительные дисциплины, определяемые организацией образования</t>
  </si>
  <si>
    <t>ДО 01</t>
  </si>
  <si>
    <t>Казахстанское право</t>
  </si>
  <si>
    <t>ДО 02</t>
  </si>
  <si>
    <t>Итого по предметам</t>
  </si>
  <si>
    <t>Итого</t>
  </si>
  <si>
    <t>Промежуточная аттестация</t>
  </si>
  <si>
    <t>Итоговая аттестация</t>
  </si>
  <si>
    <t>Оценки уровня профессиональной подготовки и присвоения квалификации</t>
  </si>
  <si>
    <t>Итого обязательное обучение</t>
  </si>
  <si>
    <t>К</t>
  </si>
  <si>
    <t>Консультации</t>
  </si>
  <si>
    <t>Ф 00</t>
  </si>
  <si>
    <t>Факультативы</t>
  </si>
  <si>
    <t>Ф 01</t>
  </si>
  <si>
    <t xml:space="preserve">Самопознание  </t>
  </si>
  <si>
    <t>Ф 02</t>
  </si>
  <si>
    <t>Ф 03</t>
  </si>
  <si>
    <t>Всего</t>
  </si>
  <si>
    <t>Перечень необходимых кабинетов по специальным предметам:</t>
  </si>
  <si>
    <t>" Бухгалтерский учет"</t>
  </si>
  <si>
    <t>"Финансы и кредит"</t>
  </si>
  <si>
    <r>
      <t>Примечание:</t>
    </r>
    <r>
      <rPr>
        <sz val="11"/>
        <color theme="1"/>
        <rFont val="Calibri"/>
        <family val="2"/>
        <charset val="204"/>
        <scheme val="minor"/>
      </rPr>
      <t xml:space="preserve"> на занятиях по казахскому языку, иностранному языку, информатике с количеством учащихся 25 человек</t>
    </r>
  </si>
  <si>
    <t>осуществляется деление на 2 подгруппы</t>
  </si>
  <si>
    <t>Директор КГУ "Агротехнический колледж №7":                                                        Л. Клименко</t>
  </si>
  <si>
    <t>Наименование циклов и дисциплин</t>
  </si>
  <si>
    <t>Обществознание</t>
  </si>
  <si>
    <t>ООД 14</t>
  </si>
  <si>
    <t xml:space="preserve">Физика </t>
  </si>
  <si>
    <t>Зачет</t>
  </si>
  <si>
    <t>ОГД 00</t>
  </si>
  <si>
    <t>Общегуманитарные дисциплины</t>
  </si>
  <si>
    <t>Профессиональный казахский язык</t>
  </si>
  <si>
    <t>ОГД 02</t>
  </si>
  <si>
    <t>ОГД 01</t>
  </si>
  <si>
    <t>Профессиональный иностранный язык</t>
  </si>
  <si>
    <t>ОГД</t>
  </si>
  <si>
    <t>ОПД 00</t>
  </si>
  <si>
    <t>ОПД 01</t>
  </si>
  <si>
    <t>ОПД 03</t>
  </si>
  <si>
    <t>Охрана труда и техника безопасности</t>
  </si>
  <si>
    <t>СД 00</t>
  </si>
  <si>
    <t>СД 01</t>
  </si>
  <si>
    <t>Основы  бухгалтерского учета</t>
  </si>
  <si>
    <t>Финансовый  учет</t>
  </si>
  <si>
    <t>СД 02</t>
  </si>
  <si>
    <t>СД 03</t>
  </si>
  <si>
    <t>СД 04</t>
  </si>
  <si>
    <t>СД 05</t>
  </si>
  <si>
    <t>СД 06</t>
  </si>
  <si>
    <t xml:space="preserve">Аудит и ревизия </t>
  </si>
  <si>
    <t>СД 07</t>
  </si>
  <si>
    <t>СД 08</t>
  </si>
  <si>
    <t>ПА 00</t>
  </si>
  <si>
    <t>ИА 00</t>
  </si>
  <si>
    <t>ИА 01</t>
  </si>
  <si>
    <t>ИА 02 ОУППК</t>
  </si>
  <si>
    <t xml:space="preserve">ПО и ПП </t>
  </si>
  <si>
    <t>ПО 01</t>
  </si>
  <si>
    <t>Учебная практика</t>
  </si>
  <si>
    <t>ПП 02</t>
  </si>
  <si>
    <t xml:space="preserve">Технологическая практика </t>
  </si>
  <si>
    <t xml:space="preserve">Производственное обучение и профессиональная практика </t>
  </si>
  <si>
    <t>квалификация -150401 2 "Бухгалтер"</t>
  </si>
  <si>
    <t xml:space="preserve">1-ое полугодие </t>
  </si>
  <si>
    <t xml:space="preserve">2-ое полугодие </t>
  </si>
  <si>
    <t xml:space="preserve">Черчение </t>
  </si>
  <si>
    <t>Основы электротехники и применение электрической энергии в сельском хозяйстве</t>
  </si>
  <si>
    <t>Технология конструкционных материалов и  материаловедение</t>
  </si>
  <si>
    <t>ОПД 04</t>
  </si>
  <si>
    <t>ОПД 05</t>
  </si>
  <si>
    <t>Технология механизированных работ</t>
  </si>
  <si>
    <t xml:space="preserve">Зачет </t>
  </si>
  <si>
    <t>Устройство тракторов</t>
  </si>
  <si>
    <t xml:space="preserve">Сельскохозяйственные машины и оборудование для животноводства </t>
  </si>
  <si>
    <t>Техническое  обслуживание и ремонт машин</t>
  </si>
  <si>
    <t>Правила дорожного движения</t>
  </si>
  <si>
    <t>Основы агрономии</t>
  </si>
  <si>
    <t>ОПД 06</t>
  </si>
  <si>
    <t>Охрана окружающей среды</t>
  </si>
  <si>
    <t>квалификация -150406 2 "Тракторист -машинист с/х производства"</t>
  </si>
  <si>
    <t>" Устройство тракторов"</t>
  </si>
  <si>
    <r>
      <t>Примечание:</t>
    </r>
    <r>
      <rPr>
        <sz val="11"/>
        <color theme="1"/>
        <rFont val="Calibri"/>
        <family val="2"/>
        <charset val="204"/>
        <scheme val="minor"/>
      </rPr>
      <t xml:space="preserve"> на занятиях по казахскому языку, иностранному языку, информатике  </t>
    </r>
  </si>
  <si>
    <t>осуществляется деление на 2 подгруппы с количеством учащихся не более 13 человек</t>
  </si>
  <si>
    <t>"Сельскохозяйственные машины"</t>
  </si>
  <si>
    <t>1-ое полугодие</t>
  </si>
  <si>
    <t>Специальность - 1114000" Сварочное дело (по видам)</t>
  </si>
  <si>
    <t>квалификация -111404 2 "Электрогазосварщик"</t>
  </si>
  <si>
    <t>Черчение</t>
  </si>
  <si>
    <t xml:space="preserve">Электротехника </t>
  </si>
  <si>
    <t>Основы рыночной экономики</t>
  </si>
  <si>
    <t>ОПД  04</t>
  </si>
  <si>
    <t>Психология и этика профессиональной деятельности</t>
  </si>
  <si>
    <t>Основы стандартизации, сертификации и метрологии</t>
  </si>
  <si>
    <t>Охрана труда и основы  промышленной экологии</t>
  </si>
  <si>
    <t>Материаловедение</t>
  </si>
  <si>
    <t>ОПД 07</t>
  </si>
  <si>
    <t>Спецтехнология</t>
  </si>
  <si>
    <t>Основы делопроизводства</t>
  </si>
  <si>
    <t xml:space="preserve">Валеология </t>
  </si>
  <si>
    <t>Ф 04</t>
  </si>
  <si>
    <t>Этика и психология семейной жизни</t>
  </si>
  <si>
    <t>Ф 05</t>
  </si>
  <si>
    <t>"Спец.технология"</t>
  </si>
  <si>
    <t>Сводные данные графика учебного процесса</t>
  </si>
  <si>
    <t>Специальность - 1114000 "Сварочное дело"</t>
  </si>
  <si>
    <t>Количество недель по курсам</t>
  </si>
  <si>
    <t>Продолжительность учебного года, в том числе</t>
  </si>
  <si>
    <t>1-ое полугодие, в том числе</t>
  </si>
  <si>
    <t>Профессиональная практика</t>
  </si>
  <si>
    <t>Зимние каникулы</t>
  </si>
  <si>
    <t>2-ое полугодие, в том числе</t>
  </si>
  <si>
    <t>-</t>
  </si>
  <si>
    <t>Экзамены</t>
  </si>
  <si>
    <t>Праздничные дни</t>
  </si>
  <si>
    <t>Летние каникулы</t>
  </si>
  <si>
    <t>Сводные данные по бюджетному времени</t>
  </si>
  <si>
    <t>курсы</t>
  </si>
  <si>
    <t>Всего учебных недель</t>
  </si>
  <si>
    <t>Всего учебных часов</t>
  </si>
  <si>
    <t>Теоретическое обучение</t>
  </si>
  <si>
    <t>Профессиональное обучение</t>
  </si>
  <si>
    <t>Экзамены (недель)</t>
  </si>
  <si>
    <t>Праздники (недель)</t>
  </si>
  <si>
    <t>Каникулы (недель)</t>
  </si>
  <si>
    <t>Всего (недель)</t>
  </si>
  <si>
    <t>Всего часов</t>
  </si>
  <si>
    <t>График учебного процесса по профессии 1114000 "Сварочное дело"</t>
  </si>
  <si>
    <t>Курс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</si>
  <si>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</si>
  <si>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</si>
  <si>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</si>
  <si>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</si>
  <si>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</si>
  <si>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</si>
  <si>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</si>
  <si>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</si>
  <si>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</si>
  <si>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</si>
  <si>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</si>
  <si>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</si>
  <si>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I</t>
  </si>
  <si>
    <t>к</t>
  </si>
  <si>
    <t>с</t>
  </si>
  <si>
    <t>п</t>
  </si>
  <si>
    <t>э</t>
  </si>
  <si>
    <t>II</t>
  </si>
  <si>
    <t>пр</t>
  </si>
  <si>
    <t>III</t>
  </si>
  <si>
    <t>Условные обозначения:</t>
  </si>
  <si>
    <t>Э - экзамены</t>
  </si>
  <si>
    <t>К - каникулы</t>
  </si>
  <si>
    <t xml:space="preserve"> - теоретическое обучение</t>
  </si>
  <si>
    <t>П -производственное обучение</t>
  </si>
  <si>
    <t>ПР - профессиональная практика</t>
  </si>
  <si>
    <t>С - военно - полевые сборы</t>
  </si>
  <si>
    <t xml:space="preserve"> </t>
  </si>
  <si>
    <t>Этика ипсихология семейной жизни</t>
  </si>
  <si>
    <t>Валеология</t>
  </si>
  <si>
    <r>
      <rPr>
        <b/>
        <sz val="11"/>
        <rFont val="Arial"/>
        <family val="2"/>
        <charset val="204"/>
      </rPr>
      <t xml:space="preserve">Квалификация: </t>
    </r>
    <r>
      <rPr>
        <sz val="11"/>
        <rFont val="Arial"/>
        <family val="2"/>
        <charset val="204"/>
      </rPr>
      <t xml:space="preserve"> 1504062 "Тракторист-машинист с/х производства"</t>
    </r>
  </si>
  <si>
    <t>1-ое полугодие, в т.ч.</t>
  </si>
  <si>
    <t>2-ое полугодие, в т.ч.</t>
  </si>
  <si>
    <r>
      <rPr>
        <b/>
        <sz val="11"/>
        <rFont val="Arial"/>
        <family val="2"/>
        <charset val="204"/>
      </rPr>
      <t xml:space="preserve">Квалификация: </t>
    </r>
    <r>
      <rPr>
        <sz val="11"/>
        <rFont val="Arial"/>
        <family val="2"/>
        <charset val="204"/>
      </rPr>
      <t xml:space="preserve"> 11504012 "Бухгалтер"</t>
    </r>
  </si>
  <si>
    <t>График учебного процесса по профессии 1504000 "Фермерское хозяйство"</t>
  </si>
  <si>
    <t>Квалификация:  11504012 "Бухгалтер"</t>
  </si>
  <si>
    <t>"Правила дорожного движения"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</si>
</sst>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b/>
      <sz val="12"/>
      <name val="Arial"/>
      <family val="2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4" fillId="4" borderId="7" xfId="0" applyFont="1" applyFill="1" applyBorder="1"/>
    <xf numFmtId="0" fontId="4" fillId="4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3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/>
    <xf numFmtId="0" fontId="2" fillId="2" borderId="13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20" xfId="0" applyBorder="1"/>
    <xf numFmtId="0" fontId="0" fillId="0" borderId="3" xfId="0" applyBorder="1"/>
    <xf numFmtId="0" fontId="0" fillId="0" borderId="21" xfId="0" applyBorder="1"/>
    <xf numFmtId="0" fontId="0" fillId="0" borderId="7" xfId="0" applyBorder="1" applyAlignment="1"/>
    <xf numFmtId="0" fontId="0" fillId="0" borderId="1" xfId="0" applyBorder="1" applyAlignment="1"/>
    <xf numFmtId="0" fontId="0" fillId="0" borderId="22" xfId="0" applyBorder="1"/>
    <xf numFmtId="0" fontId="0" fillId="0" borderId="9" xfId="0" applyBorder="1"/>
    <xf numFmtId="0" fontId="0" fillId="0" borderId="17" xfId="0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Alignment="1"/>
    <xf numFmtId="0" fontId="0" fillId="0" borderId="1" xfId="0" applyBorder="1"/>
    <xf numFmtId="0" fontId="10" fillId="0" borderId="1" xfId="0" applyFont="1" applyBorder="1"/>
    <xf numFmtId="0" fontId="4" fillId="0" borderId="0" xfId="0" applyFont="1"/>
    <xf numFmtId="0" fontId="11" fillId="0" borderId="1" xfId="0" applyFont="1" applyBorder="1"/>
    <xf numFmtId="0" fontId="11" fillId="0" borderId="0" xfId="0" applyFont="1"/>
    <xf numFmtId="0" fontId="10" fillId="0" borderId="0" xfId="0" applyFont="1"/>
    <xf numFmtId="0" fontId="2" fillId="0" borderId="0" xfId="0" applyFont="1" applyAlignment="1"/>
    <xf numFmtId="0" fontId="0" fillId="0" borderId="0" xfId="0" applyFont="1"/>
    <xf numFmtId="0" fontId="2" fillId="2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 shrinkToFit="1"/>
    </xf>
    <xf numFmtId="0" fontId="0" fillId="0" borderId="0" xfId="0" applyAlignment="1">
      <alignment horizontal="left" vertical="center" wrapText="1"/>
    </xf>
    <xf numFmtId="0" fontId="0" fillId="0" borderId="24" xfId="0" applyBorder="1"/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 shrinkToFi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 shrinkToFi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D30"/>
  <sheetViews>
    <sheetView workbookViewId="0">
      <selection activeCell="O24" sqref="O24"/>
    </sheetView>
  </sheetViews>
  <sheetFormatPr defaultRowHeight="15"/>
  <cols>
    <col min="1" max="1" width="4.5703125" customWidth="1"/>
    <col min="2" max="2" width="3.140625" customWidth="1"/>
    <col min="3" max="4" width="2.5703125" customWidth="1"/>
    <col min="5" max="5" width="2.7109375" customWidth="1"/>
    <col min="6" max="6" width="3" customWidth="1"/>
    <col min="7" max="7" width="2.7109375" customWidth="1"/>
    <col min="8" max="8" width="2.85546875" customWidth="1"/>
    <col min="9" max="9" width="2.5703125" customWidth="1"/>
    <col min="10" max="12" width="2.85546875" customWidth="1"/>
    <col min="13" max="13" width="3" customWidth="1"/>
    <col min="14" max="15" width="2.5703125" customWidth="1"/>
    <col min="16" max="17" width="3.28515625" customWidth="1"/>
    <col min="18" max="18" width="3" customWidth="1"/>
    <col min="19" max="19" width="1.85546875" customWidth="1"/>
    <col min="20" max="20" width="1.5703125" customWidth="1"/>
    <col min="21" max="21" width="2.7109375" customWidth="1"/>
    <col min="22" max="22" width="2.5703125" customWidth="1"/>
    <col min="23" max="24" width="3" customWidth="1"/>
    <col min="25" max="25" width="2.5703125" customWidth="1"/>
    <col min="26" max="27" width="3" customWidth="1"/>
    <col min="28" max="28" width="2.5703125" customWidth="1"/>
    <col min="29" max="29" width="2.85546875" customWidth="1"/>
    <col min="30" max="30" width="2.7109375" customWidth="1"/>
    <col min="31" max="31" width="2.5703125" customWidth="1"/>
    <col min="32" max="33" width="2.7109375" customWidth="1"/>
    <col min="34" max="34" width="3" customWidth="1"/>
    <col min="35" max="35" width="2.5703125" customWidth="1"/>
    <col min="36" max="36" width="2.7109375" customWidth="1"/>
    <col min="37" max="37" width="2.85546875" customWidth="1"/>
    <col min="38" max="38" width="2.42578125" customWidth="1"/>
    <col min="39" max="39" width="2.7109375" customWidth="1"/>
    <col min="40" max="40" width="2.85546875" customWidth="1"/>
    <col min="41" max="41" width="3.140625" customWidth="1"/>
    <col min="42" max="42" width="2.7109375" customWidth="1"/>
    <col min="43" max="43" width="2.5703125" customWidth="1"/>
    <col min="44" max="44" width="2.85546875" customWidth="1"/>
    <col min="45" max="45" width="2.5703125" customWidth="1"/>
    <col min="46" max="46" width="1.85546875" customWidth="1"/>
    <col min="47" max="47" width="1.7109375" customWidth="1"/>
    <col min="48" max="49" width="2.5703125" customWidth="1"/>
    <col min="50" max="50" width="2.42578125" customWidth="1"/>
    <col min="51" max="52" width="2.5703125" customWidth="1"/>
    <col min="53" max="53" width="2.7109375" customWidth="1"/>
  </cols>
  <sheetData>
    <row r="2" spans="1:56">
      <c r="A2" s="135" t="s">
        <v>224</v>
      </c>
      <c r="B2" s="135"/>
      <c r="C2" s="135"/>
      <c r="D2" s="135"/>
      <c r="E2" s="135"/>
      <c r="F2" s="135"/>
      <c r="G2" s="135"/>
      <c r="H2" s="135"/>
    </row>
    <row r="3" spans="1:56">
      <c r="A3" s="135"/>
      <c r="B3" s="135"/>
      <c r="C3" s="142" t="s">
        <v>225</v>
      </c>
      <c r="D3" s="142"/>
      <c r="E3" s="142"/>
      <c r="F3" s="142"/>
      <c r="G3" s="142"/>
      <c r="H3" s="142"/>
      <c r="I3" s="143"/>
      <c r="J3" s="143"/>
      <c r="K3" s="143"/>
      <c r="L3" s="143"/>
      <c r="M3" s="143"/>
      <c r="N3" s="143"/>
      <c r="O3" s="143"/>
      <c r="P3" s="143"/>
    </row>
    <row r="5" spans="1:56">
      <c r="A5" s="136" t="s">
        <v>189</v>
      </c>
      <c r="B5" s="136" t="s">
        <v>190</v>
      </c>
      <c r="C5" s="136"/>
      <c r="D5" s="136"/>
      <c r="E5" s="136"/>
      <c r="F5" s="136" t="s">
        <v>191</v>
      </c>
      <c r="G5" s="136"/>
      <c r="H5" s="136"/>
      <c r="I5" s="136"/>
      <c r="J5" s="136" t="s">
        <v>192</v>
      </c>
      <c r="K5" s="136"/>
      <c r="L5" s="136"/>
      <c r="M5" s="136"/>
      <c r="N5" s="136" t="s">
        <v>193</v>
      </c>
      <c r="O5" s="136"/>
      <c r="P5" s="136"/>
      <c r="Q5" s="136"/>
      <c r="R5" s="136"/>
      <c r="S5" s="136" t="s">
        <v>194</v>
      </c>
      <c r="T5" s="136"/>
      <c r="U5" s="136"/>
      <c r="V5" s="136"/>
      <c r="W5" s="136"/>
      <c r="X5" s="136" t="s">
        <v>195</v>
      </c>
      <c r="Y5" s="136"/>
      <c r="Z5" s="136"/>
      <c r="AA5" s="136"/>
      <c r="AB5" s="136" t="s">
        <v>196</v>
      </c>
      <c r="AC5" s="136"/>
      <c r="AD5" s="136"/>
      <c r="AE5" s="136"/>
      <c r="AF5" s="136" t="s">
        <v>197</v>
      </c>
      <c r="AG5" s="136"/>
      <c r="AH5" s="136"/>
      <c r="AI5" s="136"/>
      <c r="AJ5" s="136" t="s">
        <v>198</v>
      </c>
      <c r="AK5" s="136"/>
      <c r="AL5" s="136"/>
      <c r="AM5" s="136"/>
      <c r="AN5" s="136"/>
      <c r="AO5" s="136" t="s">
        <v>199</v>
      </c>
      <c r="AP5" s="136"/>
      <c r="AQ5" s="136"/>
      <c r="AR5" s="136"/>
      <c r="AS5" s="136" t="s">
        <v>200</v>
      </c>
      <c r="AT5" s="136"/>
      <c r="AU5" s="136"/>
      <c r="AV5" s="136"/>
      <c r="AW5" s="136" t="s">
        <v>201</v>
      </c>
      <c r="AX5" s="136"/>
      <c r="AY5" s="136"/>
      <c r="AZ5" s="136"/>
      <c r="BA5" s="136"/>
    </row>
    <row r="6" spans="1:56">
      <c r="A6" s="156" t="s">
        <v>202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39" t="s">
        <v>203</v>
      </c>
      <c r="T6" s="139" t="s">
        <v>203</v>
      </c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54" t="s">
        <v>206</v>
      </c>
      <c r="AQ6" s="154" t="s">
        <v>206</v>
      </c>
      <c r="AR6" s="156" t="s">
        <v>204</v>
      </c>
      <c r="AS6" s="139" t="s">
        <v>203</v>
      </c>
      <c r="AT6" s="139" t="s">
        <v>203</v>
      </c>
      <c r="AU6" s="139" t="s">
        <v>203</v>
      </c>
      <c r="AV6" s="139" t="s">
        <v>203</v>
      </c>
      <c r="AW6" s="139" t="s">
        <v>203</v>
      </c>
      <c r="AX6" s="139" t="s">
        <v>203</v>
      </c>
      <c r="AY6" s="139" t="s">
        <v>203</v>
      </c>
      <c r="AZ6" s="139" t="s">
        <v>203</v>
      </c>
      <c r="BA6" s="139" t="s">
        <v>203</v>
      </c>
      <c r="BB6" s="140"/>
      <c r="BC6" s="140"/>
      <c r="BD6" s="140"/>
    </row>
    <row r="7" spans="1:56">
      <c r="A7" s="157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37"/>
      <c r="T7" s="137"/>
      <c r="U7" s="137" t="s">
        <v>205</v>
      </c>
      <c r="V7" s="137" t="s">
        <v>205</v>
      </c>
      <c r="W7" s="137" t="s">
        <v>205</v>
      </c>
      <c r="X7" s="137" t="s">
        <v>205</v>
      </c>
      <c r="Y7" s="137" t="s">
        <v>205</v>
      </c>
      <c r="Z7" s="137" t="s">
        <v>205</v>
      </c>
      <c r="AA7" s="137" t="s">
        <v>205</v>
      </c>
      <c r="AB7" s="137" t="s">
        <v>205</v>
      </c>
      <c r="AC7" s="137" t="s">
        <v>205</v>
      </c>
      <c r="AD7" s="137" t="s">
        <v>205</v>
      </c>
      <c r="AE7" s="137" t="s">
        <v>205</v>
      </c>
      <c r="AF7" s="137" t="s">
        <v>205</v>
      </c>
      <c r="AG7" s="137" t="s">
        <v>205</v>
      </c>
      <c r="AH7" s="137" t="s">
        <v>205</v>
      </c>
      <c r="AI7" s="137" t="s">
        <v>205</v>
      </c>
      <c r="AJ7" s="137" t="s">
        <v>205</v>
      </c>
      <c r="AK7" s="137" t="s">
        <v>205</v>
      </c>
      <c r="AL7" s="137" t="s">
        <v>205</v>
      </c>
      <c r="AM7" s="137" t="s">
        <v>205</v>
      </c>
      <c r="AN7" s="137" t="s">
        <v>205</v>
      </c>
      <c r="AO7" s="137" t="s">
        <v>205</v>
      </c>
      <c r="AP7" s="155"/>
      <c r="AQ7" s="155"/>
      <c r="AR7" s="157"/>
      <c r="AS7" s="137"/>
      <c r="AT7" s="137"/>
      <c r="AU7" s="137"/>
      <c r="AV7" s="137"/>
      <c r="AW7" s="137"/>
      <c r="AX7" s="137"/>
      <c r="AY7" s="137"/>
      <c r="AZ7" s="137"/>
      <c r="BA7" s="137"/>
      <c r="BB7" s="140"/>
      <c r="BC7" s="140"/>
      <c r="BD7" s="140"/>
    </row>
    <row r="8" spans="1:56">
      <c r="A8" s="154" t="s">
        <v>207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 t="s">
        <v>203</v>
      </c>
      <c r="T8" s="137" t="s">
        <v>203</v>
      </c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 t="s">
        <v>203</v>
      </c>
      <c r="AT8" s="137" t="s">
        <v>203</v>
      </c>
      <c r="AU8" s="137" t="s">
        <v>203</v>
      </c>
      <c r="AV8" s="137" t="s">
        <v>203</v>
      </c>
      <c r="AW8" s="137" t="s">
        <v>203</v>
      </c>
      <c r="AX8" s="137" t="s">
        <v>203</v>
      </c>
      <c r="AY8" s="137" t="s">
        <v>203</v>
      </c>
      <c r="AZ8" s="137" t="s">
        <v>203</v>
      </c>
      <c r="BA8" s="137" t="s">
        <v>203</v>
      </c>
      <c r="BB8" s="140"/>
      <c r="BC8" s="140"/>
      <c r="BD8" s="140"/>
    </row>
    <row r="9" spans="1:56">
      <c r="A9" s="155"/>
      <c r="B9" s="137" t="s">
        <v>205</v>
      </c>
      <c r="C9" s="137" t="s">
        <v>205</v>
      </c>
      <c r="D9" s="137" t="s">
        <v>205</v>
      </c>
      <c r="E9" s="137" t="s">
        <v>205</v>
      </c>
      <c r="F9" s="137" t="s">
        <v>205</v>
      </c>
      <c r="G9" s="137" t="s">
        <v>205</v>
      </c>
      <c r="H9" s="137" t="s">
        <v>205</v>
      </c>
      <c r="I9" s="137" t="s">
        <v>205</v>
      </c>
      <c r="J9" s="137" t="s">
        <v>205</v>
      </c>
      <c r="K9" s="137" t="s">
        <v>205</v>
      </c>
      <c r="L9" s="137" t="s">
        <v>205</v>
      </c>
      <c r="M9" s="137" t="s">
        <v>205</v>
      </c>
      <c r="N9" s="137" t="s">
        <v>205</v>
      </c>
      <c r="O9" s="137" t="s">
        <v>205</v>
      </c>
      <c r="P9" s="137" t="s">
        <v>205</v>
      </c>
      <c r="Q9" s="137" t="s">
        <v>205</v>
      </c>
      <c r="R9" s="137" t="s">
        <v>205</v>
      </c>
      <c r="S9" s="137"/>
      <c r="T9" s="137"/>
      <c r="U9" s="137" t="s">
        <v>205</v>
      </c>
      <c r="V9" s="137" t="s">
        <v>205</v>
      </c>
      <c r="W9" s="137" t="s">
        <v>205</v>
      </c>
      <c r="X9" s="137" t="s">
        <v>205</v>
      </c>
      <c r="Y9" s="137" t="s">
        <v>205</v>
      </c>
      <c r="Z9" s="137" t="s">
        <v>205</v>
      </c>
      <c r="AA9" s="137" t="s">
        <v>205</v>
      </c>
      <c r="AB9" s="137" t="s">
        <v>205</v>
      </c>
      <c r="AC9" s="137" t="s">
        <v>205</v>
      </c>
      <c r="AD9" s="137" t="s">
        <v>205</v>
      </c>
      <c r="AE9" s="137" t="s">
        <v>205</v>
      </c>
      <c r="AF9" s="137" t="s">
        <v>208</v>
      </c>
      <c r="AG9" s="137" t="s">
        <v>208</v>
      </c>
      <c r="AH9" s="137" t="s">
        <v>208</v>
      </c>
      <c r="AI9" s="137" t="s">
        <v>208</v>
      </c>
      <c r="AJ9" s="137" t="s">
        <v>208</v>
      </c>
      <c r="AK9" s="137" t="s">
        <v>208</v>
      </c>
      <c r="AL9" s="137" t="s">
        <v>208</v>
      </c>
      <c r="AM9" s="137" t="s">
        <v>208</v>
      </c>
      <c r="AN9" s="137" t="s">
        <v>208</v>
      </c>
      <c r="AO9" s="137" t="s">
        <v>208</v>
      </c>
      <c r="AP9" s="137" t="s">
        <v>208</v>
      </c>
      <c r="AQ9" s="137" t="s">
        <v>208</v>
      </c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40"/>
      <c r="BC9" s="140"/>
      <c r="BD9" s="140"/>
    </row>
    <row r="10" spans="1:56">
      <c r="A10" s="154" t="s">
        <v>209</v>
      </c>
      <c r="B10" s="154" t="s">
        <v>208</v>
      </c>
      <c r="C10" s="154" t="s">
        <v>208</v>
      </c>
      <c r="D10" s="154" t="s">
        <v>208</v>
      </c>
      <c r="E10" s="154" t="s">
        <v>208</v>
      </c>
      <c r="F10" s="154" t="s">
        <v>208</v>
      </c>
      <c r="G10" s="154" t="s">
        <v>208</v>
      </c>
      <c r="H10" s="154" t="s">
        <v>208</v>
      </c>
      <c r="I10" s="154" t="s">
        <v>208</v>
      </c>
      <c r="J10" s="154" t="s">
        <v>208</v>
      </c>
      <c r="K10" s="137"/>
      <c r="L10" s="137"/>
      <c r="M10" s="137"/>
      <c r="N10" s="137"/>
      <c r="O10" s="137"/>
      <c r="P10" s="137"/>
      <c r="Q10" s="137"/>
      <c r="R10" s="137"/>
      <c r="S10" s="137" t="s">
        <v>203</v>
      </c>
      <c r="T10" s="137" t="s">
        <v>203</v>
      </c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54" t="s">
        <v>208</v>
      </c>
      <c r="AI10" s="154" t="s">
        <v>208</v>
      </c>
      <c r="AJ10" s="154" t="s">
        <v>208</v>
      </c>
      <c r="AK10" s="154" t="s">
        <v>208</v>
      </c>
      <c r="AL10" s="154" t="s">
        <v>208</v>
      </c>
      <c r="AM10" s="154" t="s">
        <v>208</v>
      </c>
      <c r="AN10" s="154" t="s">
        <v>208</v>
      </c>
      <c r="AO10" s="154" t="s">
        <v>208</v>
      </c>
      <c r="AP10" s="154" t="s">
        <v>208</v>
      </c>
      <c r="AQ10" s="154" t="s">
        <v>208</v>
      </c>
      <c r="AR10" s="154" t="s">
        <v>206</v>
      </c>
      <c r="AS10" s="137" t="s">
        <v>203</v>
      </c>
      <c r="AT10" s="137" t="s">
        <v>203</v>
      </c>
      <c r="AU10" s="137" t="s">
        <v>203</v>
      </c>
      <c r="AV10" s="137" t="s">
        <v>203</v>
      </c>
      <c r="AW10" s="137" t="s">
        <v>203</v>
      </c>
      <c r="AX10" s="137" t="s">
        <v>203</v>
      </c>
      <c r="AY10" s="137" t="s">
        <v>203</v>
      </c>
      <c r="AZ10" s="137" t="s">
        <v>203</v>
      </c>
      <c r="BA10" s="137" t="s">
        <v>203</v>
      </c>
      <c r="BB10" s="140"/>
      <c r="BC10" s="140"/>
      <c r="BD10" s="140"/>
    </row>
    <row r="11" spans="1:56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37" t="s">
        <v>205</v>
      </c>
      <c r="L11" s="137" t="s">
        <v>205</v>
      </c>
      <c r="M11" s="137" t="s">
        <v>205</v>
      </c>
      <c r="N11" s="137" t="s">
        <v>205</v>
      </c>
      <c r="O11" s="137" t="s">
        <v>205</v>
      </c>
      <c r="P11" s="137" t="s">
        <v>205</v>
      </c>
      <c r="Q11" s="137" t="s">
        <v>205</v>
      </c>
      <c r="R11" s="137" t="s">
        <v>205</v>
      </c>
      <c r="S11" s="137"/>
      <c r="T11" s="137"/>
      <c r="U11" s="137" t="s">
        <v>205</v>
      </c>
      <c r="V11" s="137" t="s">
        <v>205</v>
      </c>
      <c r="W11" s="137" t="s">
        <v>205</v>
      </c>
      <c r="X11" s="137" t="s">
        <v>205</v>
      </c>
      <c r="Y11" s="137" t="s">
        <v>205</v>
      </c>
      <c r="Z11" s="137" t="s">
        <v>205</v>
      </c>
      <c r="AA11" s="137" t="s">
        <v>205</v>
      </c>
      <c r="AB11" s="137" t="s">
        <v>205</v>
      </c>
      <c r="AC11" s="137" t="s">
        <v>205</v>
      </c>
      <c r="AD11" s="137" t="s">
        <v>205</v>
      </c>
      <c r="AE11" s="137" t="s">
        <v>205</v>
      </c>
      <c r="AF11" s="137" t="s">
        <v>205</v>
      </c>
      <c r="AG11" s="137" t="s">
        <v>205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37"/>
      <c r="AT11" s="137"/>
      <c r="AU11" s="137"/>
      <c r="AV11" s="137"/>
      <c r="AW11" s="137"/>
      <c r="AX11" s="137"/>
      <c r="AY11" s="137"/>
      <c r="AZ11" s="137"/>
      <c r="BA11" s="137"/>
      <c r="BB11" s="140"/>
      <c r="BC11" s="140"/>
      <c r="BD11" s="140"/>
    </row>
    <row r="12" spans="1:56">
      <c r="A12" s="141"/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0"/>
      <c r="BC12" s="140"/>
      <c r="BD12" s="140"/>
    </row>
    <row r="13" spans="1:56">
      <c r="A13" s="140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</row>
    <row r="14" spans="1:56">
      <c r="A14" s="139" t="s">
        <v>189</v>
      </c>
      <c r="B14" s="139" t="s">
        <v>190</v>
      </c>
      <c r="C14" s="139"/>
      <c r="D14" s="139"/>
      <c r="E14" s="139"/>
      <c r="F14" s="139" t="s">
        <v>191</v>
      </c>
      <c r="G14" s="139"/>
      <c r="H14" s="139"/>
      <c r="I14" s="139"/>
      <c r="J14" s="139" t="s">
        <v>192</v>
      </c>
      <c r="K14" s="139"/>
      <c r="L14" s="139"/>
      <c r="M14" s="139"/>
      <c r="N14" s="139" t="s">
        <v>193</v>
      </c>
      <c r="O14" s="139"/>
      <c r="P14" s="139"/>
      <c r="Q14" s="139"/>
      <c r="R14" s="139"/>
      <c r="S14" s="139" t="s">
        <v>194</v>
      </c>
      <c r="T14" s="139"/>
      <c r="U14" s="139"/>
      <c r="V14" s="139"/>
      <c r="W14" s="139"/>
      <c r="X14" s="139" t="s">
        <v>195</v>
      </c>
      <c r="Y14" s="139"/>
      <c r="Z14" s="139"/>
      <c r="AA14" s="139"/>
      <c r="AB14" s="139" t="s">
        <v>196</v>
      </c>
      <c r="AC14" s="139"/>
      <c r="AD14" s="139"/>
      <c r="AE14" s="139"/>
      <c r="AF14" s="139" t="s">
        <v>197</v>
      </c>
      <c r="AG14" s="139"/>
      <c r="AH14" s="139"/>
      <c r="AI14" s="139"/>
      <c r="AJ14" s="139" t="s">
        <v>198</v>
      </c>
      <c r="AK14" s="139"/>
      <c r="AL14" s="139"/>
      <c r="AM14" s="139"/>
      <c r="AN14" s="139"/>
      <c r="AO14" s="139" t="s">
        <v>199</v>
      </c>
      <c r="AP14" s="139"/>
      <c r="AQ14" s="139"/>
      <c r="AR14" s="139"/>
      <c r="AS14" s="139" t="s">
        <v>200</v>
      </c>
      <c r="AT14" s="139"/>
      <c r="AU14" s="139"/>
      <c r="AV14" s="139"/>
      <c r="AW14" s="139" t="s">
        <v>201</v>
      </c>
      <c r="AX14" s="139"/>
      <c r="AY14" s="139"/>
      <c r="AZ14" s="139"/>
      <c r="BA14" s="139"/>
      <c r="BB14" s="140"/>
      <c r="BC14" s="140"/>
      <c r="BD14" s="140"/>
    </row>
    <row r="15" spans="1:56">
      <c r="A15" s="156" t="s">
        <v>202</v>
      </c>
      <c r="B15" s="158">
        <v>36</v>
      </c>
      <c r="C15" s="158">
        <v>36</v>
      </c>
      <c r="D15" s="158">
        <v>36</v>
      </c>
      <c r="E15" s="158">
        <v>36</v>
      </c>
      <c r="F15" s="158">
        <v>36</v>
      </c>
      <c r="G15" s="158">
        <v>36</v>
      </c>
      <c r="H15" s="158">
        <v>36</v>
      </c>
      <c r="I15" s="158">
        <v>36</v>
      </c>
      <c r="J15" s="158">
        <v>36</v>
      </c>
      <c r="K15" s="158">
        <v>36</v>
      </c>
      <c r="L15" s="158">
        <v>36</v>
      </c>
      <c r="M15" s="158">
        <v>36</v>
      </c>
      <c r="N15" s="158">
        <v>36</v>
      </c>
      <c r="O15" s="158">
        <v>36</v>
      </c>
      <c r="P15" s="158">
        <v>36</v>
      </c>
      <c r="Q15" s="158">
        <v>36</v>
      </c>
      <c r="R15" s="158">
        <v>36</v>
      </c>
      <c r="S15" s="137" t="s">
        <v>203</v>
      </c>
      <c r="T15" s="137" t="s">
        <v>203</v>
      </c>
      <c r="U15" s="137">
        <v>24</v>
      </c>
      <c r="V15" s="137">
        <v>24</v>
      </c>
      <c r="W15" s="137">
        <v>24</v>
      </c>
      <c r="X15" s="137">
        <v>24</v>
      </c>
      <c r="Y15" s="137">
        <v>24</v>
      </c>
      <c r="Z15" s="137">
        <v>24</v>
      </c>
      <c r="AA15" s="137">
        <v>24</v>
      </c>
      <c r="AB15" s="137">
        <v>24</v>
      </c>
      <c r="AC15" s="137">
        <v>24</v>
      </c>
      <c r="AD15" s="137">
        <v>24</v>
      </c>
      <c r="AE15" s="137">
        <v>24</v>
      </c>
      <c r="AF15" s="137">
        <v>24</v>
      </c>
      <c r="AG15" s="137">
        <v>24</v>
      </c>
      <c r="AH15" s="137">
        <v>24</v>
      </c>
      <c r="AI15" s="137">
        <v>24</v>
      </c>
      <c r="AJ15" s="137">
        <v>24</v>
      </c>
      <c r="AK15" s="137">
        <v>24</v>
      </c>
      <c r="AL15" s="137">
        <v>24</v>
      </c>
      <c r="AM15" s="137">
        <v>24</v>
      </c>
      <c r="AN15" s="137">
        <v>24</v>
      </c>
      <c r="AO15" s="137">
        <v>24</v>
      </c>
      <c r="AP15" s="158" t="s">
        <v>206</v>
      </c>
      <c r="AQ15" s="158" t="s">
        <v>206</v>
      </c>
      <c r="AR15" s="137">
        <v>30</v>
      </c>
      <c r="AS15" s="139" t="s">
        <v>203</v>
      </c>
      <c r="AT15" s="139" t="s">
        <v>203</v>
      </c>
      <c r="AU15" s="139" t="s">
        <v>203</v>
      </c>
      <c r="AV15" s="139" t="s">
        <v>203</v>
      </c>
      <c r="AW15" s="139" t="s">
        <v>203</v>
      </c>
      <c r="AX15" s="139" t="s">
        <v>203</v>
      </c>
      <c r="AY15" s="139" t="s">
        <v>203</v>
      </c>
      <c r="AZ15" s="139" t="s">
        <v>203</v>
      </c>
      <c r="BA15" s="139" t="s">
        <v>203</v>
      </c>
      <c r="BB15" s="140"/>
      <c r="BC15" s="140"/>
      <c r="BD15" s="140"/>
    </row>
    <row r="16" spans="1:56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37"/>
      <c r="T16" s="137"/>
      <c r="U16" s="137">
        <v>12</v>
      </c>
      <c r="V16" s="137">
        <v>12</v>
      </c>
      <c r="W16" s="137">
        <v>12</v>
      </c>
      <c r="X16" s="137">
        <v>12</v>
      </c>
      <c r="Y16" s="137">
        <v>12</v>
      </c>
      <c r="Z16" s="137">
        <v>12</v>
      </c>
      <c r="AA16" s="137">
        <v>12</v>
      </c>
      <c r="AB16" s="137">
        <v>12</v>
      </c>
      <c r="AC16" s="137">
        <v>12</v>
      </c>
      <c r="AD16" s="137">
        <v>12</v>
      </c>
      <c r="AE16" s="137">
        <v>12</v>
      </c>
      <c r="AF16" s="137">
        <v>12</v>
      </c>
      <c r="AG16" s="137">
        <v>12</v>
      </c>
      <c r="AH16" s="137">
        <v>12</v>
      </c>
      <c r="AI16" s="137">
        <v>12</v>
      </c>
      <c r="AJ16" s="137">
        <v>12</v>
      </c>
      <c r="AK16" s="137">
        <v>12</v>
      </c>
      <c r="AL16" s="137">
        <v>12</v>
      </c>
      <c r="AM16" s="137">
        <v>12</v>
      </c>
      <c r="AN16" s="137">
        <v>12</v>
      </c>
      <c r="AO16" s="137">
        <v>12</v>
      </c>
      <c r="AP16" s="158"/>
      <c r="AQ16" s="158"/>
      <c r="AR16" s="137"/>
      <c r="AS16" s="139"/>
      <c r="AT16" s="139"/>
      <c r="AU16" s="139"/>
      <c r="AV16" s="139"/>
      <c r="AW16" s="139"/>
      <c r="AX16" s="139"/>
      <c r="AY16" s="139"/>
      <c r="AZ16" s="139"/>
      <c r="BA16" s="139"/>
      <c r="BB16" s="140"/>
      <c r="BC16" s="140"/>
      <c r="BD16" s="140"/>
    </row>
    <row r="17" spans="1:56">
      <c r="A17" s="156" t="s">
        <v>207</v>
      </c>
      <c r="B17" s="137">
        <v>24</v>
      </c>
      <c r="C17" s="137">
        <v>24</v>
      </c>
      <c r="D17" s="137">
        <v>24</v>
      </c>
      <c r="E17" s="137">
        <v>24</v>
      </c>
      <c r="F17" s="137">
        <v>24</v>
      </c>
      <c r="G17" s="137">
        <v>24</v>
      </c>
      <c r="H17" s="137">
        <v>24</v>
      </c>
      <c r="I17" s="137">
        <v>24</v>
      </c>
      <c r="J17" s="137">
        <v>24</v>
      </c>
      <c r="K17" s="137">
        <v>24</v>
      </c>
      <c r="L17" s="137">
        <v>24</v>
      </c>
      <c r="M17" s="137">
        <v>24</v>
      </c>
      <c r="N17" s="137">
        <v>24</v>
      </c>
      <c r="O17" s="137">
        <v>24</v>
      </c>
      <c r="P17" s="137">
        <v>24</v>
      </c>
      <c r="Q17" s="137">
        <v>24</v>
      </c>
      <c r="R17" s="137">
        <v>24</v>
      </c>
      <c r="S17" s="137" t="s">
        <v>203</v>
      </c>
      <c r="T17" s="137" t="s">
        <v>203</v>
      </c>
      <c r="U17" s="137">
        <v>24</v>
      </c>
      <c r="V17" s="137">
        <v>24</v>
      </c>
      <c r="W17" s="137">
        <v>24</v>
      </c>
      <c r="X17" s="137">
        <v>24</v>
      </c>
      <c r="Y17" s="137">
        <v>24</v>
      </c>
      <c r="Z17" s="137">
        <v>24</v>
      </c>
      <c r="AA17" s="137">
        <v>24</v>
      </c>
      <c r="AB17" s="137">
        <v>24</v>
      </c>
      <c r="AC17" s="137">
        <v>24</v>
      </c>
      <c r="AD17" s="137">
        <v>24</v>
      </c>
      <c r="AE17" s="137">
        <v>24</v>
      </c>
      <c r="AF17" s="137">
        <v>24</v>
      </c>
      <c r="AG17" s="154">
        <v>36</v>
      </c>
      <c r="AH17" s="154">
        <v>36</v>
      </c>
      <c r="AI17" s="154">
        <v>36</v>
      </c>
      <c r="AJ17" s="154">
        <v>36</v>
      </c>
      <c r="AK17" s="154">
        <v>36</v>
      </c>
      <c r="AL17" s="154">
        <v>36</v>
      </c>
      <c r="AM17" s="154">
        <v>36</v>
      </c>
      <c r="AN17" s="154">
        <v>36</v>
      </c>
      <c r="AO17" s="154">
        <v>36</v>
      </c>
      <c r="AP17" s="154">
        <v>36</v>
      </c>
      <c r="AQ17" s="154">
        <v>36</v>
      </c>
      <c r="AR17" s="154"/>
      <c r="AS17" s="139" t="s">
        <v>203</v>
      </c>
      <c r="AT17" s="139" t="s">
        <v>203</v>
      </c>
      <c r="AU17" s="139" t="s">
        <v>203</v>
      </c>
      <c r="AV17" s="139" t="s">
        <v>203</v>
      </c>
      <c r="AW17" s="139" t="s">
        <v>203</v>
      </c>
      <c r="AX17" s="139" t="s">
        <v>203</v>
      </c>
      <c r="AY17" s="139" t="s">
        <v>203</v>
      </c>
      <c r="AZ17" s="139" t="s">
        <v>203</v>
      </c>
      <c r="BA17" s="139" t="s">
        <v>203</v>
      </c>
      <c r="BB17" s="140"/>
      <c r="BC17" s="140"/>
      <c r="BD17" s="140"/>
    </row>
    <row r="18" spans="1:56">
      <c r="A18" s="157"/>
      <c r="B18" s="137">
        <v>12</v>
      </c>
      <c r="C18" s="137">
        <v>12</v>
      </c>
      <c r="D18" s="137">
        <v>12</v>
      </c>
      <c r="E18" s="137">
        <v>12</v>
      </c>
      <c r="F18" s="137">
        <v>12</v>
      </c>
      <c r="G18" s="137">
        <v>12</v>
      </c>
      <c r="H18" s="137">
        <v>12</v>
      </c>
      <c r="I18" s="137">
        <v>12</v>
      </c>
      <c r="J18" s="137">
        <v>12</v>
      </c>
      <c r="K18" s="137">
        <v>12</v>
      </c>
      <c r="L18" s="137">
        <v>12</v>
      </c>
      <c r="M18" s="137">
        <v>12</v>
      </c>
      <c r="N18" s="137">
        <v>12</v>
      </c>
      <c r="O18" s="137">
        <v>12</v>
      </c>
      <c r="P18" s="137">
        <v>12</v>
      </c>
      <c r="Q18" s="137">
        <v>12</v>
      </c>
      <c r="R18" s="137">
        <v>12</v>
      </c>
      <c r="S18" s="137"/>
      <c r="T18" s="137"/>
      <c r="U18" s="137">
        <v>12</v>
      </c>
      <c r="V18" s="137">
        <v>12</v>
      </c>
      <c r="W18" s="137">
        <v>12</v>
      </c>
      <c r="X18" s="137">
        <v>12</v>
      </c>
      <c r="Y18" s="137">
        <v>12</v>
      </c>
      <c r="Z18" s="137">
        <v>12</v>
      </c>
      <c r="AA18" s="137">
        <v>12</v>
      </c>
      <c r="AB18" s="137">
        <v>12</v>
      </c>
      <c r="AC18" s="137">
        <v>12</v>
      </c>
      <c r="AD18" s="137">
        <v>12</v>
      </c>
      <c r="AE18" s="137">
        <v>12</v>
      </c>
      <c r="AF18" s="137">
        <v>12</v>
      </c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39"/>
      <c r="AT18" s="139"/>
      <c r="AU18" s="139"/>
      <c r="AV18" s="139"/>
      <c r="AW18" s="139"/>
      <c r="AX18" s="139"/>
      <c r="AY18" s="139"/>
      <c r="AZ18" s="139"/>
      <c r="BA18" s="139"/>
      <c r="BB18" s="140"/>
      <c r="BC18" s="140"/>
      <c r="BD18" s="140"/>
    </row>
    <row r="19" spans="1:56">
      <c r="A19" s="156" t="s">
        <v>209</v>
      </c>
      <c r="B19" s="154">
        <v>36</v>
      </c>
      <c r="C19" s="154">
        <v>36</v>
      </c>
      <c r="D19" s="154">
        <v>36</v>
      </c>
      <c r="E19" s="154">
        <v>36</v>
      </c>
      <c r="F19" s="154">
        <v>36</v>
      </c>
      <c r="G19" s="154">
        <v>36</v>
      </c>
      <c r="H19" s="154">
        <v>36</v>
      </c>
      <c r="I19" s="154">
        <v>36</v>
      </c>
      <c r="J19" s="154">
        <v>36</v>
      </c>
      <c r="K19" s="137">
        <v>24</v>
      </c>
      <c r="L19" s="137">
        <v>24</v>
      </c>
      <c r="M19" s="137">
        <v>24</v>
      </c>
      <c r="N19" s="137">
        <v>24</v>
      </c>
      <c r="O19" s="137">
        <v>24</v>
      </c>
      <c r="P19" s="137">
        <v>24</v>
      </c>
      <c r="Q19" s="137">
        <v>24</v>
      </c>
      <c r="R19" s="137">
        <v>24</v>
      </c>
      <c r="S19" s="137" t="s">
        <v>203</v>
      </c>
      <c r="T19" s="137" t="s">
        <v>203</v>
      </c>
      <c r="U19" s="137">
        <v>24</v>
      </c>
      <c r="V19" s="137">
        <v>24</v>
      </c>
      <c r="W19" s="137">
        <v>24</v>
      </c>
      <c r="X19" s="137">
        <v>24</v>
      </c>
      <c r="Y19" s="137">
        <v>24</v>
      </c>
      <c r="Z19" s="137">
        <v>24</v>
      </c>
      <c r="AA19" s="137">
        <v>24</v>
      </c>
      <c r="AB19" s="137">
        <v>24</v>
      </c>
      <c r="AC19" s="137">
        <v>24</v>
      </c>
      <c r="AD19" s="137">
        <v>24</v>
      </c>
      <c r="AE19" s="137">
        <v>24</v>
      </c>
      <c r="AF19" s="137">
        <v>24</v>
      </c>
      <c r="AG19" s="137">
        <v>24</v>
      </c>
      <c r="AH19" s="154">
        <v>36</v>
      </c>
      <c r="AI19" s="154">
        <v>36</v>
      </c>
      <c r="AJ19" s="154">
        <v>36</v>
      </c>
      <c r="AK19" s="154">
        <v>36</v>
      </c>
      <c r="AL19" s="154">
        <v>36</v>
      </c>
      <c r="AM19" s="154">
        <v>36</v>
      </c>
      <c r="AN19" s="154">
        <v>36</v>
      </c>
      <c r="AO19" s="154">
        <v>36</v>
      </c>
      <c r="AP19" s="154">
        <v>36</v>
      </c>
      <c r="AQ19" s="154">
        <v>36</v>
      </c>
      <c r="AR19" s="137" t="s">
        <v>206</v>
      </c>
      <c r="AS19" s="139" t="s">
        <v>203</v>
      </c>
      <c r="AT19" s="139" t="s">
        <v>203</v>
      </c>
      <c r="AU19" s="139" t="s">
        <v>203</v>
      </c>
      <c r="AV19" s="139" t="s">
        <v>203</v>
      </c>
      <c r="AW19" s="139" t="s">
        <v>203</v>
      </c>
      <c r="AX19" s="139" t="s">
        <v>203</v>
      </c>
      <c r="AY19" s="139" t="s">
        <v>203</v>
      </c>
      <c r="AZ19" s="139" t="s">
        <v>203</v>
      </c>
      <c r="BA19" s="139" t="s">
        <v>203</v>
      </c>
      <c r="BB19" s="140"/>
      <c r="BC19" s="140"/>
      <c r="BD19" s="140"/>
    </row>
    <row r="20" spans="1:56">
      <c r="A20" s="157"/>
      <c r="B20" s="155"/>
      <c r="C20" s="155"/>
      <c r="D20" s="155"/>
      <c r="E20" s="155"/>
      <c r="F20" s="155"/>
      <c r="G20" s="155"/>
      <c r="H20" s="155"/>
      <c r="I20" s="155"/>
      <c r="J20" s="155"/>
      <c r="K20" s="137">
        <v>12</v>
      </c>
      <c r="L20" s="137">
        <v>12</v>
      </c>
      <c r="M20" s="137">
        <v>12</v>
      </c>
      <c r="N20" s="137">
        <v>12</v>
      </c>
      <c r="O20" s="137">
        <v>12</v>
      </c>
      <c r="P20" s="137">
        <v>12</v>
      </c>
      <c r="Q20" s="137">
        <v>12</v>
      </c>
      <c r="R20" s="137">
        <v>12</v>
      </c>
      <c r="S20" s="137"/>
      <c r="T20" s="137"/>
      <c r="U20" s="137">
        <v>12</v>
      </c>
      <c r="V20" s="137">
        <v>12</v>
      </c>
      <c r="W20" s="137">
        <v>12</v>
      </c>
      <c r="X20" s="137">
        <v>12</v>
      </c>
      <c r="Y20" s="137">
        <v>12</v>
      </c>
      <c r="Z20" s="137">
        <v>12</v>
      </c>
      <c r="AA20" s="137">
        <v>12</v>
      </c>
      <c r="AB20" s="137">
        <v>12</v>
      </c>
      <c r="AC20" s="137">
        <v>12</v>
      </c>
      <c r="AD20" s="137">
        <v>12</v>
      </c>
      <c r="AE20" s="137">
        <v>12</v>
      </c>
      <c r="AF20" s="137">
        <v>12</v>
      </c>
      <c r="AG20" s="137">
        <v>12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37"/>
      <c r="AS20" s="139"/>
      <c r="AT20" s="139"/>
      <c r="AU20" s="139"/>
      <c r="AV20" s="139"/>
      <c r="AW20" s="139"/>
      <c r="AX20" s="139"/>
      <c r="AY20" s="139"/>
      <c r="AZ20" s="139"/>
      <c r="BA20" s="139"/>
      <c r="BB20" s="140"/>
      <c r="BC20" s="140"/>
      <c r="BD20" s="140"/>
    </row>
    <row r="21" spans="1:56"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</row>
    <row r="23" spans="1:56">
      <c r="A23" t="s">
        <v>210</v>
      </c>
    </row>
    <row r="25" spans="1:56">
      <c r="A25" t="s">
        <v>211</v>
      </c>
    </row>
    <row r="26" spans="1:56">
      <c r="A26" t="s">
        <v>212</v>
      </c>
    </row>
    <row r="27" spans="1:56">
      <c r="B27" t="s">
        <v>213</v>
      </c>
    </row>
    <row r="28" spans="1:56">
      <c r="A28" t="s">
        <v>214</v>
      </c>
    </row>
    <row r="29" spans="1:56">
      <c r="A29" t="s">
        <v>215</v>
      </c>
    </row>
    <row r="30" spans="1:56">
      <c r="A30" t="s">
        <v>216</v>
      </c>
    </row>
  </sheetData>
  <mergeCells count="96">
    <mergeCell ref="F6:F7"/>
    <mergeCell ref="A6:A7"/>
    <mergeCell ref="B6:B7"/>
    <mergeCell ref="C6:C7"/>
    <mergeCell ref="D6:D7"/>
    <mergeCell ref="E6:E7"/>
    <mergeCell ref="R6:R7"/>
    <mergeCell ref="G6:G7"/>
    <mergeCell ref="H6:H7"/>
    <mergeCell ref="I6:I7"/>
    <mergeCell ref="J6:J7"/>
    <mergeCell ref="K6:K7"/>
    <mergeCell ref="L6:L7"/>
    <mergeCell ref="AI10:AI11"/>
    <mergeCell ref="AP6:AP7"/>
    <mergeCell ref="AQ6:AQ7"/>
    <mergeCell ref="AR6:AR7"/>
    <mergeCell ref="A8:A9"/>
    <mergeCell ref="A10:A11"/>
    <mergeCell ref="B10:B11"/>
    <mergeCell ref="C10:C11"/>
    <mergeCell ref="D10:D11"/>
    <mergeCell ref="E10:E11"/>
    <mergeCell ref="F10:F11"/>
    <mergeCell ref="M6:M7"/>
    <mergeCell ref="N6:N7"/>
    <mergeCell ref="O6:O7"/>
    <mergeCell ref="P6:P7"/>
    <mergeCell ref="Q6:Q7"/>
    <mergeCell ref="G10:G11"/>
    <mergeCell ref="H10:H11"/>
    <mergeCell ref="I10:I11"/>
    <mergeCell ref="J10:J11"/>
    <mergeCell ref="AH10:AH11"/>
    <mergeCell ref="AP10:AP11"/>
    <mergeCell ref="AQ10:AQ11"/>
    <mergeCell ref="AR10:AR11"/>
    <mergeCell ref="A15:A16"/>
    <mergeCell ref="B15:B16"/>
    <mergeCell ref="C15:C16"/>
    <mergeCell ref="D15:D16"/>
    <mergeCell ref="E15:E16"/>
    <mergeCell ref="F15:F16"/>
    <mergeCell ref="G15:G16"/>
    <mergeCell ref="AJ10:AJ11"/>
    <mergeCell ref="AK10:AK11"/>
    <mergeCell ref="AL10:AL11"/>
    <mergeCell ref="AM10:AM11"/>
    <mergeCell ref="AN10:AN11"/>
    <mergeCell ref="AO10:AO11"/>
    <mergeCell ref="I15:I16"/>
    <mergeCell ref="J15:J16"/>
    <mergeCell ref="K15:K16"/>
    <mergeCell ref="L15:L16"/>
    <mergeCell ref="M15:M16"/>
    <mergeCell ref="AQ15:AQ16"/>
    <mergeCell ref="A17:A18"/>
    <mergeCell ref="AG17:AG18"/>
    <mergeCell ref="AH17:AH18"/>
    <mergeCell ref="AI17:AI18"/>
    <mergeCell ref="AJ17:AJ18"/>
    <mergeCell ref="AK17:AK18"/>
    <mergeCell ref="AL17:AL18"/>
    <mergeCell ref="AM17:AM18"/>
    <mergeCell ref="N15:N16"/>
    <mergeCell ref="O15:O16"/>
    <mergeCell ref="P15:P16"/>
    <mergeCell ref="Q15:Q16"/>
    <mergeCell ref="R15:R16"/>
    <mergeCell ref="AP15:AP16"/>
    <mergeCell ref="H15:H16"/>
    <mergeCell ref="AR17:AR18"/>
    <mergeCell ref="A19:A20"/>
    <mergeCell ref="B19:B20"/>
    <mergeCell ref="C19:C20"/>
    <mergeCell ref="D19:D20"/>
    <mergeCell ref="E19:E20"/>
    <mergeCell ref="AH19:AH20"/>
    <mergeCell ref="AN17:AN18"/>
    <mergeCell ref="AO17:AO18"/>
    <mergeCell ref="AP17:AP18"/>
    <mergeCell ref="AQ17:AQ18"/>
    <mergeCell ref="F19:F20"/>
    <mergeCell ref="G19:G20"/>
    <mergeCell ref="H19:H20"/>
    <mergeCell ref="I19:I20"/>
    <mergeCell ref="J19:J20"/>
    <mergeCell ref="AO19:AO20"/>
    <mergeCell ref="AP19:AP20"/>
    <mergeCell ref="AQ19:AQ20"/>
    <mergeCell ref="AI19:AI20"/>
    <mergeCell ref="AJ19:AJ20"/>
    <mergeCell ref="AK19:AK20"/>
    <mergeCell ref="AL19:AL20"/>
    <mergeCell ref="AM19:AM20"/>
    <mergeCell ref="AN19:AN20"/>
  </mergeCells>
  <pageMargins left="0.23" right="0.22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L27"/>
  <sheetViews>
    <sheetView workbookViewId="0">
      <selection activeCell="D4" sqref="D4:J4"/>
    </sheetView>
  </sheetViews>
  <sheetFormatPr defaultRowHeight="15"/>
  <cols>
    <col min="7" max="7" width="11.42578125" customWidth="1"/>
    <col min="8" max="8" width="10" customWidth="1"/>
    <col min="9" max="9" width="12.5703125" customWidth="1"/>
    <col min="10" max="10" width="11.140625" customWidth="1"/>
  </cols>
  <sheetData>
    <row r="2" spans="2:10" ht="15.75">
      <c r="B2" s="162" t="s">
        <v>165</v>
      </c>
      <c r="C2" s="162"/>
      <c r="D2" s="162"/>
      <c r="E2" s="162"/>
      <c r="F2" s="162"/>
      <c r="G2" s="162"/>
      <c r="H2" s="162"/>
      <c r="I2" s="162"/>
    </row>
    <row r="3" spans="2:10">
      <c r="B3" s="131"/>
      <c r="C3" s="131"/>
      <c r="D3" s="131"/>
      <c r="E3" s="131"/>
      <c r="F3" s="131"/>
      <c r="G3" s="131"/>
      <c r="H3" s="131"/>
      <c r="I3" s="131"/>
    </row>
    <row r="4" spans="2:10">
      <c r="D4" s="163" t="s">
        <v>223</v>
      </c>
      <c r="E4" s="163"/>
      <c r="F4" s="163"/>
      <c r="G4" s="163"/>
      <c r="H4" s="163"/>
      <c r="I4" s="163"/>
      <c r="J4" s="163"/>
    </row>
    <row r="5" spans="2:10">
      <c r="D5" s="132"/>
      <c r="E5" s="132"/>
      <c r="F5" s="132"/>
      <c r="G5" s="132"/>
      <c r="H5" s="132"/>
      <c r="I5" s="132"/>
      <c r="J5" s="132"/>
    </row>
    <row r="6" spans="2:10">
      <c r="C6" s="110"/>
      <c r="D6" s="111"/>
      <c r="E6" s="112"/>
      <c r="F6" s="113" t="s">
        <v>167</v>
      </c>
      <c r="G6" s="114"/>
      <c r="H6" s="114"/>
    </row>
    <row r="7" spans="2:10">
      <c r="C7" s="115"/>
      <c r="D7" s="116"/>
      <c r="E7" s="117"/>
      <c r="F7" s="127" t="s">
        <v>8</v>
      </c>
      <c r="G7" s="119" t="s">
        <v>10</v>
      </c>
      <c r="H7" s="119" t="s">
        <v>12</v>
      </c>
    </row>
    <row r="8" spans="2:10">
      <c r="C8" s="164" t="s">
        <v>168</v>
      </c>
      <c r="D8" s="165"/>
      <c r="E8" s="166"/>
      <c r="F8" s="119">
        <v>52</v>
      </c>
      <c r="G8" s="119">
        <v>52</v>
      </c>
      <c r="H8" s="119">
        <v>43</v>
      </c>
    </row>
    <row r="9" spans="2:10">
      <c r="C9" s="128" t="s">
        <v>221</v>
      </c>
      <c r="D9" s="129"/>
      <c r="E9" s="130"/>
      <c r="F9" s="119">
        <v>17</v>
      </c>
      <c r="G9" s="119">
        <v>17</v>
      </c>
      <c r="H9" s="119">
        <v>17</v>
      </c>
    </row>
    <row r="10" spans="2:10">
      <c r="C10" s="128" t="s">
        <v>170</v>
      </c>
      <c r="D10" s="129"/>
      <c r="E10" s="130"/>
      <c r="F10" s="119"/>
      <c r="G10" s="119"/>
      <c r="H10" s="119">
        <v>9</v>
      </c>
    </row>
    <row r="11" spans="2:10">
      <c r="C11" s="128" t="s">
        <v>171</v>
      </c>
      <c r="D11" s="129"/>
      <c r="E11" s="130"/>
      <c r="F11" s="119">
        <v>2</v>
      </c>
      <c r="G11" s="119">
        <v>2</v>
      </c>
      <c r="H11" s="119">
        <v>2</v>
      </c>
    </row>
    <row r="12" spans="2:10">
      <c r="C12" s="128" t="s">
        <v>222</v>
      </c>
      <c r="D12" s="129"/>
      <c r="E12" s="130"/>
      <c r="F12" s="119">
        <v>23</v>
      </c>
      <c r="G12" s="119">
        <v>23</v>
      </c>
      <c r="H12" s="119">
        <v>23</v>
      </c>
    </row>
    <row r="13" spans="2:10">
      <c r="C13" s="128" t="s">
        <v>170</v>
      </c>
      <c r="D13" s="129"/>
      <c r="E13" s="130"/>
      <c r="F13" s="119" t="s">
        <v>173</v>
      </c>
      <c r="G13" s="119">
        <v>11</v>
      </c>
      <c r="H13" s="119">
        <v>10</v>
      </c>
    </row>
    <row r="14" spans="2:10">
      <c r="C14" s="128" t="s">
        <v>174</v>
      </c>
      <c r="D14" s="129"/>
      <c r="E14" s="130"/>
      <c r="F14" s="119">
        <v>2</v>
      </c>
      <c r="G14" s="119"/>
      <c r="H14" s="119">
        <v>1</v>
      </c>
    </row>
    <row r="15" spans="2:10">
      <c r="C15" s="128" t="s">
        <v>175</v>
      </c>
      <c r="D15" s="129"/>
      <c r="E15" s="130"/>
      <c r="F15" s="119">
        <v>1</v>
      </c>
      <c r="G15" s="119">
        <v>1</v>
      </c>
      <c r="H15" s="119">
        <v>1</v>
      </c>
    </row>
    <row r="16" spans="2:10">
      <c r="C16" s="167" t="s">
        <v>176</v>
      </c>
      <c r="D16" s="167"/>
      <c r="E16" s="167"/>
      <c r="F16" s="119">
        <v>9</v>
      </c>
      <c r="G16" s="119">
        <v>9</v>
      </c>
      <c r="H16" s="119" t="s">
        <v>173</v>
      </c>
    </row>
    <row r="17" spans="2:12">
      <c r="C17" s="133"/>
      <c r="D17" s="133"/>
      <c r="E17" s="133"/>
      <c r="F17" s="134"/>
      <c r="G17" s="134"/>
      <c r="H17" s="134"/>
    </row>
    <row r="18" spans="2:12">
      <c r="C18" s="133"/>
      <c r="D18" s="133"/>
      <c r="E18" s="133"/>
      <c r="F18" s="134"/>
      <c r="G18" s="134"/>
      <c r="H18" s="134"/>
    </row>
    <row r="20" spans="2:12">
      <c r="B20" s="159" t="s">
        <v>177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2" spans="2:12" ht="40.5" customHeight="1">
      <c r="B22" s="160" t="s">
        <v>178</v>
      </c>
      <c r="C22" s="160" t="s">
        <v>179</v>
      </c>
      <c r="D22" s="160" t="s">
        <v>180</v>
      </c>
      <c r="E22" s="161" t="s">
        <v>181</v>
      </c>
      <c r="F22" s="160" t="s">
        <v>182</v>
      </c>
      <c r="G22" s="160"/>
      <c r="H22" s="160" t="s">
        <v>183</v>
      </c>
      <c r="I22" s="160" t="s">
        <v>184</v>
      </c>
      <c r="J22" s="160" t="s">
        <v>185</v>
      </c>
      <c r="K22" s="160" t="s">
        <v>186</v>
      </c>
      <c r="L22" s="120"/>
    </row>
    <row r="23" spans="2:12" ht="38.25">
      <c r="B23" s="160"/>
      <c r="C23" s="160"/>
      <c r="D23" s="160"/>
      <c r="E23" s="161"/>
      <c r="F23" s="121" t="s">
        <v>187</v>
      </c>
      <c r="G23" s="16" t="s">
        <v>170</v>
      </c>
      <c r="H23" s="160"/>
      <c r="I23" s="160"/>
      <c r="J23" s="160"/>
      <c r="K23" s="160"/>
      <c r="L23" s="120"/>
    </row>
    <row r="24" spans="2:12">
      <c r="B24" s="121">
        <v>1</v>
      </c>
      <c r="C24" s="121">
        <v>38</v>
      </c>
      <c r="D24" s="121">
        <v>1646</v>
      </c>
      <c r="E24" s="121">
        <v>1204</v>
      </c>
      <c r="F24" s="121">
        <v>164</v>
      </c>
      <c r="G24" s="121" t="s">
        <v>173</v>
      </c>
      <c r="H24" s="121">
        <v>2</v>
      </c>
      <c r="I24" s="121">
        <v>1</v>
      </c>
      <c r="J24" s="121">
        <v>11</v>
      </c>
      <c r="K24" s="121">
        <v>52</v>
      </c>
      <c r="L24" s="120"/>
    </row>
    <row r="25" spans="2:12">
      <c r="B25" s="121">
        <v>2</v>
      </c>
      <c r="C25" s="121">
        <v>40</v>
      </c>
      <c r="D25" s="121">
        <v>1674</v>
      </c>
      <c r="E25" s="121">
        <v>758</v>
      </c>
      <c r="F25" s="121">
        <v>634</v>
      </c>
      <c r="G25" s="121">
        <v>396</v>
      </c>
      <c r="H25" s="121"/>
      <c r="I25" s="121">
        <v>1</v>
      </c>
      <c r="J25" s="121">
        <v>11</v>
      </c>
      <c r="K25" s="121">
        <v>52</v>
      </c>
      <c r="L25" s="120"/>
    </row>
    <row r="26" spans="2:12">
      <c r="B26" s="121">
        <v>3</v>
      </c>
      <c r="C26" s="121">
        <v>39</v>
      </c>
      <c r="D26" s="121">
        <v>1640</v>
      </c>
      <c r="E26" s="121">
        <v>702</v>
      </c>
      <c r="F26" s="121">
        <v>666</v>
      </c>
      <c r="G26" s="121">
        <v>684</v>
      </c>
      <c r="H26" s="121">
        <v>1</v>
      </c>
      <c r="I26" s="121">
        <v>1</v>
      </c>
      <c r="J26" s="121">
        <v>2</v>
      </c>
      <c r="K26" s="121">
        <v>43</v>
      </c>
      <c r="L26" s="120"/>
    </row>
    <row r="27" spans="2:12">
      <c r="B27" s="122" t="s">
        <v>79</v>
      </c>
      <c r="C27" s="121">
        <v>117</v>
      </c>
      <c r="D27" s="122">
        <f>D24+D25+D26</f>
        <v>4960</v>
      </c>
      <c r="E27" s="122">
        <v>2484</v>
      </c>
      <c r="F27" s="122">
        <f>F24+F25+F26</f>
        <v>1464</v>
      </c>
      <c r="G27" s="121">
        <f>G26+G25</f>
        <v>1080</v>
      </c>
      <c r="H27" s="121">
        <v>3</v>
      </c>
      <c r="I27" s="121">
        <v>3</v>
      </c>
      <c r="J27" s="121">
        <v>24</v>
      </c>
      <c r="K27" s="121">
        <v>147</v>
      </c>
      <c r="L27" s="120"/>
    </row>
  </sheetData>
  <mergeCells count="14">
    <mergeCell ref="B2:I2"/>
    <mergeCell ref="D4:J4"/>
    <mergeCell ref="C8:E8"/>
    <mergeCell ref="C16:E16"/>
    <mergeCell ref="B20:L20"/>
    <mergeCell ref="B22:B23"/>
    <mergeCell ref="C22:C23"/>
    <mergeCell ref="D22:D23"/>
    <mergeCell ref="E22:E23"/>
    <mergeCell ref="F22:G22"/>
    <mergeCell ref="H22:H23"/>
    <mergeCell ref="I22:I23"/>
    <mergeCell ref="J22:J23"/>
    <mergeCell ref="K22:K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R72"/>
  <sheetViews>
    <sheetView topLeftCell="A7" workbookViewId="0">
      <selection activeCell="N66" sqref="N66"/>
    </sheetView>
  </sheetViews>
  <sheetFormatPr defaultRowHeight="15"/>
  <cols>
    <col min="1" max="1" width="9.140625" customWidth="1"/>
    <col min="2" max="2" width="25.5703125" customWidth="1"/>
    <col min="4" max="4" width="6.42578125" customWidth="1"/>
    <col min="5" max="5" width="5.5703125" customWidth="1"/>
    <col min="6" max="6" width="5.7109375" customWidth="1"/>
    <col min="7" max="8" width="7.140625" customWidth="1"/>
    <col min="9" max="9" width="5.85546875" customWidth="1"/>
    <col min="10" max="11" width="7.42578125" customWidth="1"/>
    <col min="12" max="12" width="6.5703125" customWidth="1"/>
    <col min="13" max="13" width="6" customWidth="1"/>
    <col min="14" max="14" width="5.85546875" customWidth="1"/>
    <col min="15" max="16" width="5.5703125" customWidth="1"/>
  </cols>
  <sheetData>
    <row r="3" spans="1:18" ht="15.75">
      <c r="C3" s="179" t="s">
        <v>0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.75">
      <c r="C4" s="179" t="s">
        <v>1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</row>
    <row r="5" spans="1:18" ht="27.75" customHeight="1">
      <c r="C5" s="1"/>
      <c r="D5" s="1"/>
      <c r="E5" s="1"/>
      <c r="F5" s="1"/>
      <c r="G5" s="170" t="s">
        <v>124</v>
      </c>
      <c r="H5" s="170"/>
      <c r="I5" s="170"/>
      <c r="J5" s="170"/>
      <c r="K5" s="170"/>
      <c r="L5" s="170"/>
      <c r="M5" s="170"/>
      <c r="N5" s="1"/>
      <c r="O5" s="1"/>
      <c r="P5" s="1"/>
      <c r="Q5" s="1"/>
      <c r="R5" s="1"/>
    </row>
    <row r="6" spans="1:18" ht="15.75" thickBot="1">
      <c r="A6" s="176" t="s">
        <v>2</v>
      </c>
      <c r="B6" s="176" t="s">
        <v>86</v>
      </c>
      <c r="C6" s="2"/>
      <c r="D6" s="180" t="s">
        <v>3</v>
      </c>
      <c r="E6" s="176"/>
      <c r="F6" s="176"/>
      <c r="G6" s="176" t="s">
        <v>4</v>
      </c>
      <c r="H6" s="176"/>
      <c r="I6" s="180"/>
      <c r="J6" s="176"/>
      <c r="K6" s="176"/>
      <c r="L6" s="180"/>
      <c r="M6" s="176"/>
      <c r="N6" s="176"/>
      <c r="O6" s="176"/>
      <c r="P6" s="176"/>
      <c r="Q6" s="180"/>
    </row>
    <row r="7" spans="1:18">
      <c r="A7" s="176"/>
      <c r="B7" s="176"/>
      <c r="C7" s="181" t="s">
        <v>5</v>
      </c>
      <c r="D7" s="171" t="s">
        <v>6</v>
      </c>
      <c r="E7" s="184" t="s">
        <v>7</v>
      </c>
      <c r="F7" s="184"/>
      <c r="G7" s="176" t="s">
        <v>8</v>
      </c>
      <c r="H7" s="175"/>
      <c r="I7" s="171" t="s">
        <v>9</v>
      </c>
      <c r="J7" s="174" t="s">
        <v>10</v>
      </c>
      <c r="K7" s="175"/>
      <c r="L7" s="171" t="s">
        <v>11</v>
      </c>
      <c r="M7" s="174" t="s">
        <v>12</v>
      </c>
      <c r="N7" s="176"/>
      <c r="O7" s="176"/>
      <c r="P7" s="175"/>
      <c r="Q7" s="171" t="s">
        <v>13</v>
      </c>
    </row>
    <row r="8" spans="1:18" ht="51">
      <c r="A8" s="176"/>
      <c r="B8" s="176"/>
      <c r="C8" s="182"/>
      <c r="D8" s="172"/>
      <c r="E8" s="177" t="s">
        <v>14</v>
      </c>
      <c r="F8" s="178" t="s">
        <v>15</v>
      </c>
      <c r="G8" s="2" t="s">
        <v>16</v>
      </c>
      <c r="H8" s="3" t="s">
        <v>17</v>
      </c>
      <c r="I8" s="172"/>
      <c r="J8" s="4" t="s">
        <v>16</v>
      </c>
      <c r="K8" s="3" t="s">
        <v>17</v>
      </c>
      <c r="L8" s="172"/>
      <c r="M8" s="174" t="s">
        <v>16</v>
      </c>
      <c r="N8" s="176"/>
      <c r="O8" s="176" t="s">
        <v>17</v>
      </c>
      <c r="P8" s="175"/>
      <c r="Q8" s="172"/>
    </row>
    <row r="9" spans="1:18">
      <c r="A9" s="176"/>
      <c r="B9" s="176"/>
      <c r="C9" s="183"/>
      <c r="D9" s="173"/>
      <c r="E9" s="177"/>
      <c r="F9" s="178"/>
      <c r="G9" s="2">
        <v>17</v>
      </c>
      <c r="H9" s="3">
        <v>21</v>
      </c>
      <c r="I9" s="173"/>
      <c r="J9" s="4">
        <v>17</v>
      </c>
      <c r="K9" s="3">
        <v>23</v>
      </c>
      <c r="L9" s="173"/>
      <c r="M9" s="4">
        <v>9</v>
      </c>
      <c r="N9" s="2">
        <v>8</v>
      </c>
      <c r="O9" s="2">
        <v>12</v>
      </c>
      <c r="P9" s="3">
        <v>10</v>
      </c>
      <c r="Q9" s="173"/>
    </row>
    <row r="10" spans="1:18" ht="28.5" customHeight="1">
      <c r="A10" s="5" t="s">
        <v>18</v>
      </c>
      <c r="B10" s="6" t="s">
        <v>19</v>
      </c>
      <c r="C10" s="7"/>
      <c r="D10" s="8">
        <f t="shared" ref="D10:L10" si="0">D11+D12+D13+D14+D15+D16+D17+D18+D19+D20+D21+D22+D23+D24</f>
        <v>1448</v>
      </c>
      <c r="E10" s="9">
        <f t="shared" si="0"/>
        <v>384</v>
      </c>
      <c r="F10" s="5">
        <f t="shared" si="0"/>
        <v>144</v>
      </c>
      <c r="G10" s="5">
        <f t="shared" si="0"/>
        <v>34</v>
      </c>
      <c r="H10" s="10">
        <f t="shared" si="0"/>
        <v>24</v>
      </c>
      <c r="I10" s="8">
        <f t="shared" si="0"/>
        <v>1164</v>
      </c>
      <c r="J10" s="9">
        <f t="shared" si="0"/>
        <v>10</v>
      </c>
      <c r="K10" s="10">
        <f t="shared" si="0"/>
        <v>8</v>
      </c>
      <c r="L10" s="8">
        <f t="shared" si="0"/>
        <v>284</v>
      </c>
      <c r="M10" s="9"/>
      <c r="N10" s="5"/>
      <c r="O10" s="5"/>
      <c r="P10" s="10"/>
      <c r="Q10" s="8"/>
    </row>
    <row r="11" spans="1:18" ht="26.25" customHeight="1">
      <c r="A11" s="11" t="s">
        <v>20</v>
      </c>
      <c r="B11" s="12" t="s">
        <v>21</v>
      </c>
      <c r="C11" s="13" t="s">
        <v>22</v>
      </c>
      <c r="D11" s="14">
        <v>160</v>
      </c>
      <c r="E11" s="15"/>
      <c r="F11" s="16"/>
      <c r="G11" s="17">
        <v>5</v>
      </c>
      <c r="H11" s="18">
        <v>4</v>
      </c>
      <c r="I11" s="14">
        <v>160</v>
      </c>
      <c r="J11" s="19"/>
      <c r="K11" s="20"/>
      <c r="L11" s="14"/>
      <c r="M11" s="15"/>
      <c r="N11" s="16"/>
      <c r="O11" s="16"/>
      <c r="P11" s="21"/>
      <c r="Q11" s="14"/>
    </row>
    <row r="12" spans="1:18">
      <c r="A12" s="11" t="s">
        <v>23</v>
      </c>
      <c r="B12" s="12" t="s">
        <v>24</v>
      </c>
      <c r="C12" s="13" t="s">
        <v>22</v>
      </c>
      <c r="D12" s="14">
        <v>160</v>
      </c>
      <c r="E12" s="15"/>
      <c r="F12" s="16"/>
      <c r="G12" s="17">
        <v>5</v>
      </c>
      <c r="H12" s="18">
        <v>4</v>
      </c>
      <c r="I12" s="14">
        <v>160</v>
      </c>
      <c r="J12" s="19"/>
      <c r="K12" s="20"/>
      <c r="L12" s="14"/>
      <c r="M12" s="22"/>
      <c r="N12" s="17"/>
      <c r="O12" s="17"/>
      <c r="P12" s="18"/>
      <c r="Q12" s="14"/>
    </row>
    <row r="13" spans="1:18">
      <c r="A13" s="11" t="s">
        <v>25</v>
      </c>
      <c r="B13" s="12" t="s">
        <v>26</v>
      </c>
      <c r="C13" s="13" t="s">
        <v>27</v>
      </c>
      <c r="D13" s="14">
        <v>68</v>
      </c>
      <c r="E13" s="15"/>
      <c r="F13" s="16"/>
      <c r="G13" s="17">
        <v>1</v>
      </c>
      <c r="H13" s="18">
        <v>1</v>
      </c>
      <c r="I13" s="14">
        <v>68</v>
      </c>
      <c r="J13" s="19"/>
      <c r="K13" s="20"/>
      <c r="L13" s="14"/>
      <c r="M13" s="22"/>
      <c r="N13" s="17"/>
      <c r="O13" s="17"/>
      <c r="P13" s="18"/>
      <c r="Q13" s="14"/>
    </row>
    <row r="14" spans="1:18">
      <c r="A14" s="11" t="s">
        <v>28</v>
      </c>
      <c r="B14" s="12" t="s">
        <v>29</v>
      </c>
      <c r="C14" s="13" t="s">
        <v>22</v>
      </c>
      <c r="D14" s="14">
        <v>80</v>
      </c>
      <c r="E14" s="15"/>
      <c r="F14" s="16"/>
      <c r="G14" s="17">
        <v>2</v>
      </c>
      <c r="H14" s="18">
        <v>2</v>
      </c>
      <c r="I14" s="14">
        <v>80</v>
      </c>
      <c r="J14" s="19"/>
      <c r="K14" s="20"/>
      <c r="L14" s="14"/>
      <c r="M14" s="22"/>
      <c r="N14" s="17"/>
      <c r="O14" s="17"/>
      <c r="P14" s="18"/>
      <c r="Q14" s="14"/>
    </row>
    <row r="15" spans="1:18">
      <c r="A15" s="11" t="s">
        <v>30</v>
      </c>
      <c r="B15" s="12" t="s">
        <v>87</v>
      </c>
      <c r="C15" s="13" t="s">
        <v>27</v>
      </c>
      <c r="D15" s="14">
        <v>58</v>
      </c>
      <c r="E15" s="15"/>
      <c r="F15" s="16"/>
      <c r="G15" s="17"/>
      <c r="H15" s="18"/>
      <c r="I15" s="14"/>
      <c r="J15" s="19">
        <v>2</v>
      </c>
      <c r="K15" s="20"/>
      <c r="L15" s="14">
        <v>58</v>
      </c>
      <c r="M15" s="22"/>
      <c r="N15" s="17"/>
      <c r="O15" s="17"/>
      <c r="P15" s="18"/>
      <c r="Q15" s="14"/>
    </row>
    <row r="16" spans="1:18">
      <c r="A16" s="11" t="s">
        <v>31</v>
      </c>
      <c r="B16" s="12" t="s">
        <v>32</v>
      </c>
      <c r="C16" s="13" t="s">
        <v>22</v>
      </c>
      <c r="D16" s="14">
        <v>156</v>
      </c>
      <c r="E16" s="15"/>
      <c r="F16" s="16"/>
      <c r="G16" s="17">
        <v>3</v>
      </c>
      <c r="H16" s="18"/>
      <c r="I16" s="14">
        <v>90</v>
      </c>
      <c r="J16" s="19">
        <v>3</v>
      </c>
      <c r="K16" s="20">
        <v>3</v>
      </c>
      <c r="L16" s="14">
        <v>66</v>
      </c>
      <c r="M16" s="22"/>
      <c r="N16" s="17"/>
      <c r="O16" s="17"/>
      <c r="P16" s="18"/>
      <c r="Q16" s="14"/>
    </row>
    <row r="17" spans="1:17">
      <c r="A17" s="11" t="s">
        <v>33</v>
      </c>
      <c r="B17" s="12" t="s">
        <v>34</v>
      </c>
      <c r="C17" s="13" t="s">
        <v>22</v>
      </c>
      <c r="D17" s="14">
        <v>160</v>
      </c>
      <c r="E17" s="15"/>
      <c r="F17" s="16"/>
      <c r="G17" s="17">
        <v>5</v>
      </c>
      <c r="H17" s="18">
        <v>4</v>
      </c>
      <c r="I17" s="14">
        <v>160</v>
      </c>
      <c r="J17" s="19"/>
      <c r="K17" s="20"/>
      <c r="L17" s="14"/>
      <c r="M17" s="22"/>
      <c r="N17" s="17"/>
      <c r="O17" s="17"/>
      <c r="P17" s="18"/>
      <c r="Q17" s="14"/>
    </row>
    <row r="18" spans="1:17">
      <c r="A18" s="11" t="s">
        <v>35</v>
      </c>
      <c r="B18" s="12" t="s">
        <v>36</v>
      </c>
      <c r="C18" s="13" t="s">
        <v>27</v>
      </c>
      <c r="D18" s="14">
        <v>64</v>
      </c>
      <c r="E18" s="15">
        <v>32</v>
      </c>
      <c r="F18" s="16">
        <v>32</v>
      </c>
      <c r="G18" s="17"/>
      <c r="H18" s="18"/>
      <c r="I18" s="14"/>
      <c r="J18" s="19">
        <v>2</v>
      </c>
      <c r="K18" s="20">
        <v>2</v>
      </c>
      <c r="L18" s="14">
        <v>64</v>
      </c>
      <c r="M18" s="22"/>
      <c r="N18" s="17"/>
      <c r="O18" s="17"/>
      <c r="P18" s="18"/>
      <c r="Q18" s="14"/>
    </row>
    <row r="19" spans="1:17">
      <c r="A19" s="11" t="s">
        <v>37</v>
      </c>
      <c r="B19" s="12" t="s">
        <v>89</v>
      </c>
      <c r="C19" s="13" t="s">
        <v>22</v>
      </c>
      <c r="D19" s="14">
        <v>152</v>
      </c>
      <c r="E19" s="15">
        <v>94</v>
      </c>
      <c r="F19" s="16">
        <v>58</v>
      </c>
      <c r="G19" s="17">
        <v>5</v>
      </c>
      <c r="H19" s="18">
        <v>4</v>
      </c>
      <c r="I19" s="14">
        <v>152</v>
      </c>
      <c r="J19" s="19"/>
      <c r="K19" s="20"/>
      <c r="L19" s="14"/>
      <c r="M19" s="22"/>
      <c r="N19" s="17"/>
      <c r="O19" s="17"/>
      <c r="P19" s="18"/>
      <c r="Q19" s="14"/>
    </row>
    <row r="20" spans="1:17">
      <c r="A20" s="11" t="s">
        <v>38</v>
      </c>
      <c r="B20" s="12" t="s">
        <v>39</v>
      </c>
      <c r="C20" s="13" t="s">
        <v>40</v>
      </c>
      <c r="D20" s="14">
        <v>116</v>
      </c>
      <c r="E20" s="15">
        <v>100</v>
      </c>
      <c r="F20" s="16">
        <v>16</v>
      </c>
      <c r="G20" s="17">
        <v>3</v>
      </c>
      <c r="H20" s="18">
        <v>2</v>
      </c>
      <c r="I20" s="14">
        <v>116</v>
      </c>
      <c r="J20" s="19"/>
      <c r="K20" s="20"/>
      <c r="L20" s="14"/>
      <c r="M20" s="22"/>
      <c r="N20" s="17"/>
      <c r="O20" s="17"/>
      <c r="P20" s="18"/>
      <c r="Q20" s="14"/>
    </row>
    <row r="21" spans="1:17">
      <c r="A21" s="11" t="s">
        <v>41</v>
      </c>
      <c r="B21" s="12" t="s">
        <v>42</v>
      </c>
      <c r="C21" s="13" t="s">
        <v>27</v>
      </c>
      <c r="D21" s="14">
        <v>56</v>
      </c>
      <c r="E21" s="15">
        <v>48</v>
      </c>
      <c r="F21" s="16">
        <v>8</v>
      </c>
      <c r="G21" s="17"/>
      <c r="H21" s="18"/>
      <c r="I21" s="14"/>
      <c r="J21" s="19">
        <v>1</v>
      </c>
      <c r="K21" s="20">
        <v>2</v>
      </c>
      <c r="L21" s="14">
        <v>56</v>
      </c>
      <c r="M21" s="22"/>
      <c r="N21" s="17"/>
      <c r="O21" s="17"/>
      <c r="P21" s="18"/>
      <c r="Q21" s="14"/>
    </row>
    <row r="22" spans="1:17">
      <c r="A22" s="11" t="s">
        <v>43</v>
      </c>
      <c r="B22" s="12" t="s">
        <v>44</v>
      </c>
      <c r="C22" s="13" t="s">
        <v>27</v>
      </c>
      <c r="D22" s="14">
        <v>40</v>
      </c>
      <c r="E22" s="15"/>
      <c r="F22" s="16"/>
      <c r="G22" s="17"/>
      <c r="H22" s="18"/>
      <c r="I22" s="14"/>
      <c r="J22" s="19">
        <v>2</v>
      </c>
      <c r="K22" s="20">
        <v>1</v>
      </c>
      <c r="L22" s="14">
        <v>40</v>
      </c>
      <c r="M22" s="22"/>
      <c r="N22" s="17"/>
      <c r="O22" s="17"/>
      <c r="P22" s="18"/>
      <c r="Q22" s="14"/>
    </row>
    <row r="23" spans="1:17">
      <c r="A23" s="11" t="s">
        <v>45</v>
      </c>
      <c r="B23" s="12" t="s">
        <v>46</v>
      </c>
      <c r="C23" s="13" t="s">
        <v>27</v>
      </c>
      <c r="D23" s="14">
        <v>38</v>
      </c>
      <c r="E23" s="15"/>
      <c r="F23" s="16"/>
      <c r="G23" s="17">
        <v>2</v>
      </c>
      <c r="H23" s="18"/>
      <c r="I23" s="14">
        <v>38</v>
      </c>
      <c r="J23" s="19"/>
      <c r="K23" s="20"/>
      <c r="L23" s="14"/>
      <c r="M23" s="22"/>
      <c r="N23" s="17"/>
      <c r="O23" s="17"/>
      <c r="P23" s="18"/>
      <c r="Q23" s="14"/>
    </row>
    <row r="24" spans="1:17" ht="24.75" customHeight="1">
      <c r="A24" s="11" t="s">
        <v>88</v>
      </c>
      <c r="B24" s="23" t="s">
        <v>47</v>
      </c>
      <c r="C24" s="13" t="s">
        <v>27</v>
      </c>
      <c r="D24" s="14">
        <v>140</v>
      </c>
      <c r="E24" s="24">
        <v>110</v>
      </c>
      <c r="F24" s="11">
        <v>30</v>
      </c>
      <c r="G24" s="25">
        <v>3</v>
      </c>
      <c r="H24" s="26">
        <v>3</v>
      </c>
      <c r="I24" s="14">
        <v>140</v>
      </c>
      <c r="J24" s="27"/>
      <c r="K24" s="26"/>
      <c r="L24" s="14"/>
      <c r="M24" s="27"/>
      <c r="N24" s="25"/>
      <c r="O24" s="25"/>
      <c r="P24" s="26"/>
      <c r="Q24" s="14"/>
    </row>
    <row r="25" spans="1:17" ht="24.75" customHeight="1">
      <c r="A25" s="28" t="s">
        <v>91</v>
      </c>
      <c r="B25" s="6" t="s">
        <v>92</v>
      </c>
      <c r="C25" s="69"/>
      <c r="D25" s="8">
        <f>D26+D27+D28</f>
        <v>284</v>
      </c>
      <c r="E25" s="70"/>
      <c r="F25" s="28">
        <f>F26+F27+F28</f>
        <v>284</v>
      </c>
      <c r="G25" s="71"/>
      <c r="H25" s="71"/>
      <c r="I25" s="71"/>
      <c r="J25" s="72">
        <f>J26+J27+J28</f>
        <v>7</v>
      </c>
      <c r="K25" s="72">
        <f>K26+K27+K28</f>
        <v>6</v>
      </c>
      <c r="L25" s="72">
        <f t="shared" ref="L25:Q25" si="1">L26+L27+L28</f>
        <v>194</v>
      </c>
      <c r="M25" s="72"/>
      <c r="N25" s="72">
        <f t="shared" si="1"/>
        <v>4</v>
      </c>
      <c r="O25" s="72">
        <f t="shared" si="1"/>
        <v>4</v>
      </c>
      <c r="P25" s="72"/>
      <c r="Q25" s="72">
        <f t="shared" si="1"/>
        <v>90</v>
      </c>
    </row>
    <row r="26" spans="1:17" ht="24.75" customHeight="1">
      <c r="A26" s="11" t="s">
        <v>95</v>
      </c>
      <c r="B26" s="23" t="s">
        <v>93</v>
      </c>
      <c r="C26" s="13" t="s">
        <v>90</v>
      </c>
      <c r="D26" s="14">
        <v>72</v>
      </c>
      <c r="E26" s="24"/>
      <c r="F26" s="11">
        <v>72</v>
      </c>
      <c r="G26" s="25"/>
      <c r="H26" s="26"/>
      <c r="I26" s="14"/>
      <c r="J26" s="27">
        <v>2</v>
      </c>
      <c r="K26" s="26">
        <v>2</v>
      </c>
      <c r="L26" s="14">
        <v>72</v>
      </c>
      <c r="M26" s="27"/>
      <c r="N26" s="25"/>
      <c r="O26" s="25"/>
      <c r="P26" s="26"/>
      <c r="Q26" s="14"/>
    </row>
    <row r="27" spans="1:17" ht="24.75" customHeight="1">
      <c r="A27" s="11" t="s">
        <v>94</v>
      </c>
      <c r="B27" s="23" t="s">
        <v>96</v>
      </c>
      <c r="C27" s="13" t="s">
        <v>90</v>
      </c>
      <c r="D27" s="14">
        <v>72</v>
      </c>
      <c r="E27" s="24"/>
      <c r="F27" s="11">
        <v>72</v>
      </c>
      <c r="G27" s="25"/>
      <c r="H27" s="26"/>
      <c r="I27" s="14"/>
      <c r="J27" s="27">
        <v>2</v>
      </c>
      <c r="K27" s="26">
        <v>2</v>
      </c>
      <c r="L27" s="14">
        <v>72</v>
      </c>
      <c r="M27" s="27"/>
      <c r="N27" s="25"/>
      <c r="O27" s="25"/>
      <c r="P27" s="26"/>
      <c r="Q27" s="14"/>
    </row>
    <row r="28" spans="1:17">
      <c r="A28" s="11" t="s">
        <v>97</v>
      </c>
      <c r="B28" s="23" t="s">
        <v>32</v>
      </c>
      <c r="C28" s="13" t="s">
        <v>22</v>
      </c>
      <c r="D28" s="14">
        <v>140</v>
      </c>
      <c r="E28" s="24"/>
      <c r="F28" s="11">
        <v>140</v>
      </c>
      <c r="G28" s="25"/>
      <c r="H28" s="26"/>
      <c r="I28" s="14"/>
      <c r="J28" s="27">
        <v>3</v>
      </c>
      <c r="K28" s="26">
        <v>2</v>
      </c>
      <c r="L28" s="14">
        <v>50</v>
      </c>
      <c r="M28" s="27"/>
      <c r="N28" s="25">
        <v>4</v>
      </c>
      <c r="O28" s="25">
        <v>4</v>
      </c>
      <c r="P28" s="26"/>
      <c r="Q28" s="14">
        <v>90</v>
      </c>
    </row>
    <row r="29" spans="1:17" ht="24.75" customHeight="1">
      <c r="A29" s="28" t="s">
        <v>98</v>
      </c>
      <c r="B29" s="6" t="s">
        <v>48</v>
      </c>
      <c r="C29" s="29"/>
      <c r="D29" s="8">
        <f>D30+D31+D32</f>
        <v>204</v>
      </c>
      <c r="E29" s="9">
        <f>E30+E31+E32</f>
        <v>110</v>
      </c>
      <c r="F29" s="5">
        <f>F30+F31+F32</f>
        <v>54</v>
      </c>
      <c r="G29" s="30">
        <f>G30+G31+G32</f>
        <v>2</v>
      </c>
      <c r="H29" s="30"/>
      <c r="I29" s="30">
        <f t="shared" ref="I29" si="2">I30+I31+I32</f>
        <v>40</v>
      </c>
      <c r="J29" s="33">
        <f>J30+J31+J32</f>
        <v>2</v>
      </c>
      <c r="K29" s="33">
        <f t="shared" ref="K29:Q29" si="3">K30+K31+K32</f>
        <v>2</v>
      </c>
      <c r="L29" s="33">
        <f t="shared" si="3"/>
        <v>60</v>
      </c>
      <c r="M29" s="33"/>
      <c r="N29" s="33">
        <f t="shared" si="3"/>
        <v>3</v>
      </c>
      <c r="O29" s="33">
        <f t="shared" si="3"/>
        <v>3</v>
      </c>
      <c r="P29" s="33"/>
      <c r="Q29" s="33">
        <f t="shared" si="3"/>
        <v>104</v>
      </c>
    </row>
    <row r="30" spans="1:17" ht="19.5" customHeight="1">
      <c r="A30" s="16" t="s">
        <v>99</v>
      </c>
      <c r="B30" s="12" t="s">
        <v>49</v>
      </c>
      <c r="C30" s="13" t="s">
        <v>50</v>
      </c>
      <c r="D30" s="14">
        <v>124</v>
      </c>
      <c r="E30" s="15">
        <v>80</v>
      </c>
      <c r="F30" s="16">
        <v>44</v>
      </c>
      <c r="G30" s="17"/>
      <c r="H30" s="18"/>
      <c r="I30" s="14"/>
      <c r="J30" s="19">
        <v>2</v>
      </c>
      <c r="K30" s="20">
        <v>2</v>
      </c>
      <c r="L30" s="14">
        <v>60</v>
      </c>
      <c r="M30" s="22"/>
      <c r="N30" s="17">
        <v>3</v>
      </c>
      <c r="O30" s="17"/>
      <c r="P30" s="18"/>
      <c r="Q30" s="14">
        <v>64</v>
      </c>
    </row>
    <row r="31" spans="1:17" ht="40.5" customHeight="1">
      <c r="A31" s="16" t="s">
        <v>51</v>
      </c>
      <c r="B31" s="12" t="s">
        <v>52</v>
      </c>
      <c r="C31" s="13" t="s">
        <v>50</v>
      </c>
      <c r="D31" s="14">
        <v>40</v>
      </c>
      <c r="E31" s="15"/>
      <c r="F31" s="16"/>
      <c r="G31" s="17"/>
      <c r="H31" s="18"/>
      <c r="I31" s="14"/>
      <c r="J31" s="19"/>
      <c r="K31" s="20"/>
      <c r="L31" s="14"/>
      <c r="M31" s="22"/>
      <c r="N31" s="17"/>
      <c r="O31" s="17">
        <v>3</v>
      </c>
      <c r="P31" s="18"/>
      <c r="Q31" s="14">
        <v>40</v>
      </c>
    </row>
    <row r="32" spans="1:17" ht="28.5" customHeight="1">
      <c r="A32" s="16" t="s">
        <v>100</v>
      </c>
      <c r="B32" s="12" t="s">
        <v>101</v>
      </c>
      <c r="C32" s="13" t="s">
        <v>50</v>
      </c>
      <c r="D32" s="14">
        <v>40</v>
      </c>
      <c r="E32" s="15">
        <v>30</v>
      </c>
      <c r="F32" s="16">
        <v>10</v>
      </c>
      <c r="G32" s="17">
        <v>2</v>
      </c>
      <c r="H32" s="73"/>
      <c r="I32" s="82">
        <v>40</v>
      </c>
      <c r="J32" s="86"/>
      <c r="K32" s="86"/>
      <c r="L32" s="84"/>
      <c r="M32" s="17"/>
      <c r="N32" s="17"/>
      <c r="O32" s="17"/>
      <c r="P32" s="17"/>
      <c r="Q32" s="83"/>
    </row>
    <row r="33" spans="1:17" ht="25.5">
      <c r="A33" s="28" t="s">
        <v>102</v>
      </c>
      <c r="B33" s="6" t="s">
        <v>53</v>
      </c>
      <c r="C33" s="29"/>
      <c r="D33" s="8">
        <f>D34+D35+D36+D37+D38+D39+D40+D41</f>
        <v>652</v>
      </c>
      <c r="E33" s="9">
        <f>E34+E35+E36+E37+E38+E39+E40+E41</f>
        <v>316</v>
      </c>
      <c r="F33" s="5">
        <f>F34+F35+F36+F37+F38+F39+F40+F41</f>
        <v>336</v>
      </c>
      <c r="G33" s="30"/>
      <c r="H33" s="30"/>
      <c r="I33" s="30"/>
      <c r="J33" s="30">
        <f t="shared" ref="J33:Q33" si="4">J34+J35+J36+J37+J38+J39+J40+J41</f>
        <v>7</v>
      </c>
      <c r="K33" s="30">
        <f t="shared" si="4"/>
        <v>8</v>
      </c>
      <c r="L33" s="85">
        <f t="shared" si="4"/>
        <v>220</v>
      </c>
      <c r="M33" s="37"/>
      <c r="N33" s="37">
        <f t="shared" si="4"/>
        <v>15</v>
      </c>
      <c r="O33" s="37">
        <f t="shared" si="4"/>
        <v>15</v>
      </c>
      <c r="P33" s="37"/>
      <c r="Q33" s="32">
        <f t="shared" si="4"/>
        <v>432</v>
      </c>
    </row>
    <row r="34" spans="1:17" ht="26.25" customHeight="1">
      <c r="A34" s="16" t="s">
        <v>103</v>
      </c>
      <c r="B34" s="12" t="s">
        <v>104</v>
      </c>
      <c r="C34" s="13" t="s">
        <v>50</v>
      </c>
      <c r="D34" s="14">
        <v>88</v>
      </c>
      <c r="E34" s="15">
        <v>48</v>
      </c>
      <c r="F34" s="16">
        <v>40</v>
      </c>
      <c r="G34" s="17"/>
      <c r="H34" s="18"/>
      <c r="I34" s="14"/>
      <c r="J34" s="19">
        <v>3</v>
      </c>
      <c r="K34" s="20">
        <v>3</v>
      </c>
      <c r="L34" s="14">
        <v>88</v>
      </c>
      <c r="M34" s="22"/>
      <c r="N34" s="17"/>
      <c r="O34" s="17"/>
      <c r="P34" s="18"/>
      <c r="Q34" s="14"/>
    </row>
    <row r="35" spans="1:17">
      <c r="A35" s="16" t="s">
        <v>106</v>
      </c>
      <c r="B35" s="12" t="s">
        <v>105</v>
      </c>
      <c r="C35" s="13" t="s">
        <v>54</v>
      </c>
      <c r="D35" s="14">
        <v>184</v>
      </c>
      <c r="E35" s="15">
        <v>98</v>
      </c>
      <c r="F35" s="16">
        <v>86</v>
      </c>
      <c r="G35" s="17"/>
      <c r="H35" s="18"/>
      <c r="I35" s="14"/>
      <c r="J35" s="19">
        <v>3</v>
      </c>
      <c r="K35" s="20">
        <v>3</v>
      </c>
      <c r="L35" s="14">
        <v>92</v>
      </c>
      <c r="M35" s="22"/>
      <c r="N35" s="17">
        <v>4</v>
      </c>
      <c r="O35" s="17">
        <v>3</v>
      </c>
      <c r="P35" s="18"/>
      <c r="Q35" s="14">
        <v>92</v>
      </c>
    </row>
    <row r="36" spans="1:17" ht="38.25">
      <c r="A36" s="16" t="s">
        <v>107</v>
      </c>
      <c r="B36" s="12" t="s">
        <v>55</v>
      </c>
      <c r="C36" s="13" t="s">
        <v>50</v>
      </c>
      <c r="D36" s="14">
        <v>90</v>
      </c>
      <c r="E36" s="15">
        <v>60</v>
      </c>
      <c r="F36" s="16">
        <v>30</v>
      </c>
      <c r="G36" s="17"/>
      <c r="H36" s="18"/>
      <c r="I36" s="14"/>
      <c r="J36" s="19">
        <v>1</v>
      </c>
      <c r="K36" s="20">
        <v>2</v>
      </c>
      <c r="L36" s="14">
        <v>40</v>
      </c>
      <c r="M36" s="22"/>
      <c r="N36" s="17">
        <v>2</v>
      </c>
      <c r="O36" s="17">
        <v>2</v>
      </c>
      <c r="P36" s="18"/>
      <c r="Q36" s="14">
        <v>50</v>
      </c>
    </row>
    <row r="37" spans="1:17" ht="23.25" customHeight="1">
      <c r="A37" s="16" t="s">
        <v>108</v>
      </c>
      <c r="B37" s="12" t="s">
        <v>56</v>
      </c>
      <c r="C37" s="13" t="s">
        <v>50</v>
      </c>
      <c r="D37" s="14">
        <v>48</v>
      </c>
      <c r="E37" s="15">
        <v>18</v>
      </c>
      <c r="F37" s="16">
        <v>30</v>
      </c>
      <c r="G37" s="17"/>
      <c r="H37" s="18"/>
      <c r="I37" s="14"/>
      <c r="J37" s="19"/>
      <c r="K37" s="20"/>
      <c r="L37" s="14"/>
      <c r="M37" s="22"/>
      <c r="N37" s="17">
        <v>1</v>
      </c>
      <c r="O37" s="17">
        <v>2</v>
      </c>
      <c r="P37" s="18"/>
      <c r="Q37" s="14">
        <v>48</v>
      </c>
    </row>
    <row r="38" spans="1:17" ht="29.25" customHeight="1">
      <c r="A38" s="16" t="s">
        <v>109</v>
      </c>
      <c r="B38" s="12" t="s">
        <v>57</v>
      </c>
      <c r="C38" s="13" t="s">
        <v>50</v>
      </c>
      <c r="D38" s="14">
        <v>58</v>
      </c>
      <c r="E38" s="15">
        <v>26</v>
      </c>
      <c r="F38" s="16">
        <v>32</v>
      </c>
      <c r="G38" s="17"/>
      <c r="H38" s="18"/>
      <c r="I38" s="14"/>
      <c r="J38" s="19"/>
      <c r="K38" s="20"/>
      <c r="L38" s="14"/>
      <c r="M38" s="22"/>
      <c r="N38" s="17">
        <v>2</v>
      </c>
      <c r="O38" s="17">
        <v>2</v>
      </c>
      <c r="P38" s="18"/>
      <c r="Q38" s="14">
        <v>58</v>
      </c>
    </row>
    <row r="39" spans="1:17">
      <c r="A39" s="16" t="s">
        <v>110</v>
      </c>
      <c r="B39" s="12" t="s">
        <v>58</v>
      </c>
      <c r="C39" s="38" t="s">
        <v>50</v>
      </c>
      <c r="D39" s="14">
        <v>72</v>
      </c>
      <c r="E39" s="15">
        <v>34</v>
      </c>
      <c r="F39" s="16">
        <v>38</v>
      </c>
      <c r="G39" s="17"/>
      <c r="H39" s="18"/>
      <c r="I39" s="14"/>
      <c r="J39" s="39"/>
      <c r="K39" s="40"/>
      <c r="L39" s="41"/>
      <c r="M39" s="22"/>
      <c r="N39" s="17">
        <v>2</v>
      </c>
      <c r="O39" s="17">
        <v>2</v>
      </c>
      <c r="P39" s="18"/>
      <c r="Q39" s="14">
        <v>72</v>
      </c>
    </row>
    <row r="40" spans="1:17">
      <c r="A40" s="16" t="s">
        <v>112</v>
      </c>
      <c r="B40" s="12" t="s">
        <v>111</v>
      </c>
      <c r="C40" s="42" t="s">
        <v>50</v>
      </c>
      <c r="D40" s="2">
        <v>52</v>
      </c>
      <c r="E40" s="16">
        <v>32</v>
      </c>
      <c r="F40" s="16">
        <v>20</v>
      </c>
      <c r="G40" s="17"/>
      <c r="H40" s="17"/>
      <c r="I40" s="2"/>
      <c r="J40" s="43"/>
      <c r="K40" s="44"/>
      <c r="L40" s="45"/>
      <c r="M40" s="17"/>
      <c r="N40" s="17">
        <v>2</v>
      </c>
      <c r="O40" s="17">
        <v>2</v>
      </c>
      <c r="P40" s="17"/>
      <c r="Q40" s="2">
        <v>52</v>
      </c>
    </row>
    <row r="41" spans="1:17">
      <c r="A41" s="11" t="s">
        <v>113</v>
      </c>
      <c r="B41" s="46" t="s">
        <v>59</v>
      </c>
      <c r="C41" s="42" t="s">
        <v>54</v>
      </c>
      <c r="D41" s="47">
        <v>60</v>
      </c>
      <c r="E41" s="16"/>
      <c r="F41" s="16">
        <v>60</v>
      </c>
      <c r="G41" s="17"/>
      <c r="H41" s="17"/>
      <c r="I41" s="2"/>
      <c r="J41" s="43"/>
      <c r="K41" s="44"/>
      <c r="L41" s="45"/>
      <c r="M41" s="17"/>
      <c r="N41" s="17">
        <v>2</v>
      </c>
      <c r="O41" s="17">
        <v>2</v>
      </c>
      <c r="P41" s="17"/>
      <c r="Q41" s="2">
        <v>60</v>
      </c>
    </row>
    <row r="42" spans="1:17" ht="63.75">
      <c r="A42" s="5" t="s">
        <v>60</v>
      </c>
      <c r="B42" s="6" t="s">
        <v>61</v>
      </c>
      <c r="C42" s="29"/>
      <c r="D42" s="8">
        <v>76</v>
      </c>
      <c r="E42" s="9"/>
      <c r="F42" s="5"/>
      <c r="G42" s="30"/>
      <c r="H42" s="30"/>
      <c r="I42" s="30"/>
      <c r="J42" s="30"/>
      <c r="K42" s="30"/>
      <c r="L42" s="30"/>
      <c r="M42" s="30"/>
      <c r="N42" s="30">
        <v>2</v>
      </c>
      <c r="O42" s="30">
        <v>2</v>
      </c>
      <c r="P42" s="31"/>
      <c r="Q42" s="32">
        <v>76</v>
      </c>
    </row>
    <row r="43" spans="1:17">
      <c r="A43" s="16" t="s">
        <v>62</v>
      </c>
      <c r="B43" s="48" t="s">
        <v>63</v>
      </c>
      <c r="C43" s="49"/>
      <c r="D43" s="50">
        <v>48</v>
      </c>
      <c r="E43" s="51"/>
      <c r="F43" s="52"/>
      <c r="G43" s="17"/>
      <c r="H43" s="18"/>
      <c r="I43" s="14"/>
      <c r="J43" s="19"/>
      <c r="K43" s="20"/>
      <c r="L43" s="14"/>
      <c r="M43" s="22"/>
      <c r="N43" s="17">
        <v>1</v>
      </c>
      <c r="O43" s="17"/>
      <c r="P43" s="18"/>
      <c r="Q43" s="14">
        <v>48</v>
      </c>
    </row>
    <row r="44" spans="1:17" ht="26.25">
      <c r="A44" s="16" t="s">
        <v>64</v>
      </c>
      <c r="B44" s="126" t="s">
        <v>218</v>
      </c>
      <c r="C44" s="49"/>
      <c r="D44" s="14">
        <v>28</v>
      </c>
      <c r="E44" s="51"/>
      <c r="F44" s="52"/>
      <c r="G44" s="53"/>
      <c r="H44" s="54"/>
      <c r="I44" s="50"/>
      <c r="J44" s="55"/>
      <c r="K44" s="56"/>
      <c r="L44" s="50"/>
      <c r="M44" s="57"/>
      <c r="N44" s="53"/>
      <c r="O44" s="53">
        <v>1</v>
      </c>
      <c r="P44" s="54"/>
      <c r="Q44" s="50">
        <v>28</v>
      </c>
    </row>
    <row r="45" spans="1:17" ht="21.75" customHeight="1">
      <c r="A45" s="5"/>
      <c r="B45" s="36" t="s">
        <v>65</v>
      </c>
      <c r="C45" s="58"/>
      <c r="D45" s="32">
        <f>D10+D25+D29+D33+D42</f>
        <v>2664</v>
      </c>
      <c r="E45" s="9">
        <f>E10+E29+E33+E42</f>
        <v>810</v>
      </c>
      <c r="F45" s="5">
        <f>F10+F29+F33+F42</f>
        <v>534</v>
      </c>
      <c r="G45" s="30">
        <f>G10+G25+G29+G42</f>
        <v>36</v>
      </c>
      <c r="H45" s="31">
        <f>H10+H29+H33+H42</f>
        <v>24</v>
      </c>
      <c r="I45" s="32">
        <f>I10+I29+I33+I42</f>
        <v>1204</v>
      </c>
      <c r="J45" s="33">
        <f>J10+J25+J33+J42</f>
        <v>24</v>
      </c>
      <c r="K45" s="31">
        <f>K10+K25+K29+K33+K42</f>
        <v>24</v>
      </c>
      <c r="L45" s="32">
        <f>L10+L25+L29+L33+L42</f>
        <v>758</v>
      </c>
      <c r="M45" s="33">
        <f>M10+M29+M33+M42</f>
        <v>0</v>
      </c>
      <c r="N45" s="30">
        <f>N10+N25+N29+N33+N42</f>
        <v>24</v>
      </c>
      <c r="O45" s="30">
        <f>O10+O25+O29+O33+O42</f>
        <v>24</v>
      </c>
      <c r="P45" s="31">
        <f>P10+P29+P33+P42</f>
        <v>0</v>
      </c>
      <c r="Q45" s="32">
        <f>Q10+Q25+Q29+Q33+Q42</f>
        <v>702</v>
      </c>
    </row>
    <row r="46" spans="1:17">
      <c r="A46" s="16"/>
      <c r="B46" s="12"/>
      <c r="C46" s="59"/>
      <c r="D46" s="60"/>
      <c r="E46" s="15"/>
      <c r="F46" s="16"/>
      <c r="G46" s="17"/>
      <c r="H46" s="18"/>
      <c r="I46" s="35"/>
      <c r="J46" s="19"/>
      <c r="K46" s="20"/>
      <c r="L46" s="35"/>
      <c r="M46" s="22"/>
      <c r="N46" s="17"/>
      <c r="O46" s="17"/>
      <c r="P46" s="18"/>
      <c r="Q46" s="35"/>
    </row>
    <row r="47" spans="1:17" ht="46.5" customHeight="1">
      <c r="A47" s="16" t="s">
        <v>118</v>
      </c>
      <c r="B47" s="36" t="s">
        <v>123</v>
      </c>
      <c r="C47" s="59"/>
      <c r="D47" s="61">
        <v>1464</v>
      </c>
      <c r="E47" s="15"/>
      <c r="F47" s="16"/>
      <c r="G47" s="17"/>
      <c r="H47" s="18">
        <v>12</v>
      </c>
      <c r="I47" s="61">
        <v>164</v>
      </c>
      <c r="J47" s="19">
        <v>12</v>
      </c>
      <c r="K47" s="20">
        <v>12</v>
      </c>
      <c r="L47" s="61">
        <v>634</v>
      </c>
      <c r="M47" s="22">
        <v>36</v>
      </c>
      <c r="N47" s="17">
        <v>12</v>
      </c>
      <c r="O47" s="17">
        <v>12</v>
      </c>
      <c r="P47" s="18">
        <v>36</v>
      </c>
      <c r="Q47" s="61">
        <v>666</v>
      </c>
    </row>
    <row r="48" spans="1:17" ht="15" customHeight="1">
      <c r="A48" s="16" t="s">
        <v>119</v>
      </c>
      <c r="B48" s="75" t="s">
        <v>120</v>
      </c>
      <c r="C48" s="74"/>
      <c r="D48" s="76">
        <v>864</v>
      </c>
      <c r="E48" s="77"/>
      <c r="F48" s="78"/>
      <c r="G48" s="79"/>
      <c r="H48" s="80"/>
      <c r="I48" s="76">
        <v>164</v>
      </c>
      <c r="J48" s="81"/>
      <c r="K48" s="80"/>
      <c r="L48" s="76">
        <v>634</v>
      </c>
      <c r="M48" s="81"/>
      <c r="N48" s="79"/>
      <c r="O48" s="79"/>
      <c r="P48" s="80"/>
      <c r="Q48" s="76">
        <v>66</v>
      </c>
    </row>
    <row r="49" spans="1:17">
      <c r="A49" s="16" t="s">
        <v>121</v>
      </c>
      <c r="B49" s="12" t="s">
        <v>122</v>
      </c>
      <c r="C49" s="59"/>
      <c r="D49" s="60">
        <v>600</v>
      </c>
      <c r="E49" s="15"/>
      <c r="F49" s="16"/>
      <c r="G49" s="17"/>
      <c r="H49" s="18"/>
      <c r="I49" s="35"/>
      <c r="J49" s="19"/>
      <c r="K49" s="20"/>
      <c r="L49" s="35"/>
      <c r="M49" s="22"/>
      <c r="N49" s="17"/>
      <c r="O49" s="17"/>
      <c r="P49" s="18"/>
      <c r="Q49" s="35">
        <v>600</v>
      </c>
    </row>
    <row r="50" spans="1:17">
      <c r="A50" s="5"/>
      <c r="B50" s="6" t="s">
        <v>66</v>
      </c>
      <c r="C50" s="62"/>
      <c r="D50" s="32">
        <f t="shared" ref="D50:P50" si="5">D45+D47</f>
        <v>4128</v>
      </c>
      <c r="E50" s="9">
        <f t="shared" si="5"/>
        <v>810</v>
      </c>
      <c r="F50" s="5">
        <f t="shared" si="5"/>
        <v>534</v>
      </c>
      <c r="G50" s="30">
        <f t="shared" si="5"/>
        <v>36</v>
      </c>
      <c r="H50" s="31">
        <f t="shared" si="5"/>
        <v>36</v>
      </c>
      <c r="I50" s="8">
        <f t="shared" si="5"/>
        <v>1368</v>
      </c>
      <c r="J50" s="33">
        <f t="shared" si="5"/>
        <v>36</v>
      </c>
      <c r="K50" s="31">
        <f t="shared" si="5"/>
        <v>36</v>
      </c>
      <c r="L50" s="8">
        <f>L45+L47</f>
        <v>1392</v>
      </c>
      <c r="M50" s="33">
        <f t="shared" si="5"/>
        <v>36</v>
      </c>
      <c r="N50" s="30">
        <f t="shared" si="5"/>
        <v>36</v>
      </c>
      <c r="O50" s="30">
        <f t="shared" si="5"/>
        <v>36</v>
      </c>
      <c r="P50" s="31">
        <f t="shared" si="5"/>
        <v>36</v>
      </c>
      <c r="Q50" s="8">
        <f>Q45+Q48+Q49</f>
        <v>1368</v>
      </c>
    </row>
    <row r="51" spans="1:17">
      <c r="A51" s="16"/>
      <c r="B51" s="12"/>
      <c r="C51" s="59"/>
      <c r="D51" s="60"/>
      <c r="E51" s="15"/>
      <c r="F51" s="16"/>
      <c r="G51" s="17"/>
      <c r="H51" s="18"/>
      <c r="I51" s="35"/>
      <c r="J51" s="19"/>
      <c r="K51" s="20"/>
      <c r="L51" s="35"/>
      <c r="M51" s="22"/>
      <c r="N51" s="17"/>
      <c r="O51" s="17"/>
      <c r="P51" s="18"/>
      <c r="Q51" s="35"/>
    </row>
    <row r="52" spans="1:17" ht="21" customHeight="1">
      <c r="A52" s="11" t="s">
        <v>114</v>
      </c>
      <c r="B52" s="12" t="s">
        <v>67</v>
      </c>
      <c r="C52" s="59"/>
      <c r="D52" s="14">
        <v>144</v>
      </c>
      <c r="E52" s="15"/>
      <c r="F52" s="16"/>
      <c r="G52" s="17"/>
      <c r="H52" s="18"/>
      <c r="I52" s="14">
        <v>72</v>
      </c>
      <c r="J52" s="19"/>
      <c r="K52" s="20"/>
      <c r="L52" s="14">
        <v>48</v>
      </c>
      <c r="M52" s="22"/>
      <c r="N52" s="17"/>
      <c r="O52" s="17"/>
      <c r="P52" s="18"/>
      <c r="Q52" s="14">
        <v>12</v>
      </c>
    </row>
    <row r="53" spans="1:17">
      <c r="A53" s="11" t="s">
        <v>115</v>
      </c>
      <c r="B53" s="12" t="s">
        <v>68</v>
      </c>
      <c r="C53" s="59"/>
      <c r="D53" s="14">
        <v>48</v>
      </c>
      <c r="E53" s="15"/>
      <c r="F53" s="16"/>
      <c r="G53" s="17"/>
      <c r="H53" s="18"/>
      <c r="I53" s="14"/>
      <c r="J53" s="19"/>
      <c r="K53" s="20"/>
      <c r="L53" s="14"/>
      <c r="M53" s="22"/>
      <c r="N53" s="17"/>
      <c r="O53" s="17"/>
      <c r="P53" s="18"/>
      <c r="Q53" s="14">
        <v>48</v>
      </c>
    </row>
    <row r="54" spans="1:17">
      <c r="A54" s="11" t="s">
        <v>116</v>
      </c>
      <c r="B54" s="12" t="s">
        <v>68</v>
      </c>
      <c r="C54" s="59"/>
      <c r="D54" s="14">
        <v>36</v>
      </c>
      <c r="E54" s="15"/>
      <c r="F54" s="16"/>
      <c r="G54" s="17"/>
      <c r="H54" s="18"/>
      <c r="I54" s="14"/>
      <c r="J54" s="19"/>
      <c r="K54" s="20"/>
      <c r="L54" s="14"/>
      <c r="M54" s="22"/>
      <c r="N54" s="17"/>
      <c r="O54" s="17"/>
      <c r="P54" s="18"/>
      <c r="Q54" s="14">
        <v>36</v>
      </c>
    </row>
    <row r="55" spans="1:17" ht="51">
      <c r="A55" s="11" t="s">
        <v>117</v>
      </c>
      <c r="B55" s="12" t="s">
        <v>69</v>
      </c>
      <c r="C55" s="59"/>
      <c r="D55" s="14">
        <v>12</v>
      </c>
      <c r="E55" s="15"/>
      <c r="F55" s="16"/>
      <c r="G55" s="17"/>
      <c r="H55" s="18"/>
      <c r="I55" s="14"/>
      <c r="J55" s="19"/>
      <c r="K55" s="20"/>
      <c r="L55" s="14"/>
      <c r="M55" s="22"/>
      <c r="N55" s="17"/>
      <c r="O55" s="17"/>
      <c r="P55" s="18"/>
      <c r="Q55" s="14">
        <v>12</v>
      </c>
    </row>
    <row r="56" spans="1:17" ht="27.75" customHeight="1">
      <c r="A56" s="5"/>
      <c r="B56" s="6" t="s">
        <v>70</v>
      </c>
      <c r="C56" s="10"/>
      <c r="D56" s="8">
        <f>D45+D47+D52+D53</f>
        <v>4320</v>
      </c>
      <c r="E56" s="9">
        <f>E50+E52+E53+E55</f>
        <v>810</v>
      </c>
      <c r="F56" s="5">
        <f>F50+F52+F53+F55</f>
        <v>534</v>
      </c>
      <c r="G56" s="30">
        <f>G50+G52+G53+G55</f>
        <v>36</v>
      </c>
      <c r="H56" s="31">
        <f>H50+H52+H53+H55</f>
        <v>36</v>
      </c>
      <c r="I56" s="8">
        <f>I50+I52</f>
        <v>1440</v>
      </c>
      <c r="J56" s="33">
        <f t="shared" ref="J56:Q56" si="6">J50+J52+J53+J55</f>
        <v>36</v>
      </c>
      <c r="K56" s="31">
        <f t="shared" si="6"/>
        <v>36</v>
      </c>
      <c r="L56" s="8">
        <f t="shared" si="6"/>
        <v>1440</v>
      </c>
      <c r="M56" s="33">
        <f t="shared" si="6"/>
        <v>36</v>
      </c>
      <c r="N56" s="30">
        <f t="shared" si="6"/>
        <v>36</v>
      </c>
      <c r="O56" s="30">
        <f t="shared" si="6"/>
        <v>36</v>
      </c>
      <c r="P56" s="31">
        <f t="shared" si="6"/>
        <v>36</v>
      </c>
      <c r="Q56" s="8">
        <f t="shared" si="6"/>
        <v>1440</v>
      </c>
    </row>
    <row r="57" spans="1:17" ht="15.75" customHeight="1">
      <c r="A57" s="16" t="s">
        <v>71</v>
      </c>
      <c r="B57" s="12" t="s">
        <v>72</v>
      </c>
      <c r="C57" s="59"/>
      <c r="D57" s="14">
        <v>300</v>
      </c>
      <c r="E57" s="15"/>
      <c r="F57" s="16"/>
      <c r="G57" s="17"/>
      <c r="H57" s="18"/>
      <c r="I57" s="14">
        <v>100</v>
      </c>
      <c r="J57" s="19"/>
      <c r="K57" s="20"/>
      <c r="L57" s="14">
        <v>100</v>
      </c>
      <c r="M57" s="22"/>
      <c r="N57" s="17"/>
      <c r="O57" s="17"/>
      <c r="P57" s="18"/>
      <c r="Q57" s="14">
        <v>100</v>
      </c>
    </row>
    <row r="58" spans="1:17" ht="14.25" customHeight="1">
      <c r="A58" s="11" t="s">
        <v>73</v>
      </c>
      <c r="B58" s="23" t="s">
        <v>74</v>
      </c>
      <c r="C58" s="63"/>
      <c r="D58" s="14">
        <v>340</v>
      </c>
      <c r="E58" s="24"/>
      <c r="F58" s="11"/>
      <c r="G58" s="25"/>
      <c r="H58" s="26"/>
      <c r="I58" s="14">
        <v>106</v>
      </c>
      <c r="J58" s="27"/>
      <c r="K58" s="26"/>
      <c r="L58" s="14">
        <v>134</v>
      </c>
      <c r="M58" s="27"/>
      <c r="N58" s="25"/>
      <c r="O58" s="25"/>
      <c r="P58" s="26"/>
      <c r="Q58" s="14">
        <v>100</v>
      </c>
    </row>
    <row r="59" spans="1:17">
      <c r="A59" s="11" t="s">
        <v>75</v>
      </c>
      <c r="B59" s="23" t="s">
        <v>76</v>
      </c>
      <c r="C59" s="34"/>
      <c r="D59" s="14">
        <v>68</v>
      </c>
      <c r="E59" s="24"/>
      <c r="F59" s="11"/>
      <c r="G59" s="25"/>
      <c r="H59" s="26"/>
      <c r="I59" s="14">
        <v>34</v>
      </c>
      <c r="J59" s="27"/>
      <c r="K59" s="26"/>
      <c r="L59" s="14">
        <v>34</v>
      </c>
      <c r="M59" s="27"/>
      <c r="N59" s="25"/>
      <c r="O59" s="25"/>
      <c r="P59" s="26"/>
      <c r="Q59" s="14"/>
    </row>
    <row r="60" spans="1:17">
      <c r="A60" s="11" t="s">
        <v>77</v>
      </c>
      <c r="B60" s="12" t="s">
        <v>159</v>
      </c>
      <c r="C60" s="13"/>
      <c r="D60" s="14">
        <v>40</v>
      </c>
      <c r="E60" s="15"/>
      <c r="F60" s="16"/>
      <c r="G60" s="11"/>
      <c r="H60" s="64"/>
      <c r="I60" s="14"/>
      <c r="J60" s="27"/>
      <c r="K60" s="26"/>
      <c r="L60" s="14"/>
      <c r="M60" s="27"/>
      <c r="N60" s="25"/>
      <c r="O60" s="25"/>
      <c r="P60" s="26"/>
      <c r="Q60" s="14">
        <v>40</v>
      </c>
    </row>
    <row r="61" spans="1:17">
      <c r="A61" s="11" t="s">
        <v>78</v>
      </c>
      <c r="B61" s="23" t="s">
        <v>219</v>
      </c>
      <c r="C61" s="34"/>
      <c r="D61" s="14">
        <v>40</v>
      </c>
      <c r="E61" s="24"/>
      <c r="F61" s="11"/>
      <c r="G61" s="11"/>
      <c r="H61" s="64"/>
      <c r="I61" s="14"/>
      <c r="J61" s="27"/>
      <c r="K61" s="26"/>
      <c r="L61" s="14"/>
      <c r="M61" s="27"/>
      <c r="N61" s="25"/>
      <c r="O61" s="25"/>
      <c r="P61" s="26"/>
      <c r="Q61" s="14">
        <v>40</v>
      </c>
    </row>
    <row r="62" spans="1:17">
      <c r="A62" s="11" t="s">
        <v>161</v>
      </c>
      <c r="B62" s="23"/>
      <c r="C62" s="34"/>
      <c r="D62" s="100"/>
      <c r="E62" s="24"/>
      <c r="F62" s="11"/>
      <c r="G62" s="11"/>
      <c r="H62" s="64"/>
      <c r="I62" s="100"/>
      <c r="J62" s="27"/>
      <c r="K62" s="26"/>
      <c r="L62" s="100">
        <v>40</v>
      </c>
      <c r="M62" s="27"/>
      <c r="N62" s="25"/>
      <c r="O62" s="25"/>
      <c r="P62" s="26"/>
      <c r="Q62" s="100">
        <v>20</v>
      </c>
    </row>
    <row r="63" spans="1:17">
      <c r="A63" s="11" t="s">
        <v>163</v>
      </c>
      <c r="B63" s="23"/>
      <c r="C63" s="34"/>
      <c r="D63" s="100"/>
      <c r="E63" s="24"/>
      <c r="F63" s="11"/>
      <c r="G63" s="11"/>
      <c r="H63" s="64"/>
      <c r="I63" s="100">
        <v>72</v>
      </c>
      <c r="J63" s="27"/>
      <c r="K63" s="26"/>
      <c r="L63" s="100">
        <v>60</v>
      </c>
      <c r="M63" s="27"/>
      <c r="N63" s="25"/>
      <c r="O63" s="25"/>
      <c r="P63" s="26"/>
      <c r="Q63" s="100"/>
    </row>
    <row r="64" spans="1:17" ht="15.75" thickBot="1">
      <c r="A64" s="5"/>
      <c r="B64" s="6" t="s">
        <v>79</v>
      </c>
      <c r="C64" s="62"/>
      <c r="D64" s="65">
        <f>D56+D57+D58</f>
        <v>4960</v>
      </c>
      <c r="E64" s="9"/>
      <c r="F64" s="5"/>
      <c r="G64" s="5"/>
      <c r="H64" s="10"/>
      <c r="I64" s="66">
        <f>I56+I57+I58</f>
        <v>1646</v>
      </c>
      <c r="J64" s="9"/>
      <c r="K64" s="10"/>
      <c r="L64" s="66">
        <f>L56+L57+L58</f>
        <v>1674</v>
      </c>
      <c r="M64" s="9"/>
      <c r="N64" s="5"/>
      <c r="O64" s="5"/>
      <c r="P64" s="10"/>
      <c r="Q64" s="66">
        <f>Q56+Q57+Q58</f>
        <v>1640</v>
      </c>
    </row>
    <row r="65" spans="1:17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17">
      <c r="B66" s="68" t="s">
        <v>80</v>
      </c>
      <c r="C66" s="68"/>
      <c r="D66" s="68"/>
      <c r="E66" s="68"/>
      <c r="F66" s="68"/>
      <c r="G66" s="68"/>
      <c r="H66" s="68"/>
      <c r="I66" s="68"/>
    </row>
    <row r="67" spans="1:17">
      <c r="B67" s="67" t="s">
        <v>81</v>
      </c>
      <c r="H67" s="67" t="s">
        <v>82</v>
      </c>
    </row>
    <row r="68" spans="1:17">
      <c r="B68" s="68" t="s">
        <v>83</v>
      </c>
    </row>
    <row r="69" spans="1:17">
      <c r="B69" t="s">
        <v>84</v>
      </c>
    </row>
    <row r="72" spans="1:17">
      <c r="A72" s="168" t="s">
        <v>85</v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</row>
  </sheetData>
  <mergeCells count="21">
    <mergeCell ref="C3:R3"/>
    <mergeCell ref="C4:R4"/>
    <mergeCell ref="A6:A9"/>
    <mergeCell ref="B6:B9"/>
    <mergeCell ref="D6:F6"/>
    <mergeCell ref="G6:Q6"/>
    <mergeCell ref="C7:C9"/>
    <mergeCell ref="D7:D9"/>
    <mergeCell ref="E7:F7"/>
    <mergeCell ref="G7:H7"/>
    <mergeCell ref="A72:Q72"/>
    <mergeCell ref="G5:M5"/>
    <mergeCell ref="I7:I9"/>
    <mergeCell ref="J7:K7"/>
    <mergeCell ref="L7:L9"/>
    <mergeCell ref="M7:P7"/>
    <mergeCell ref="Q7:Q9"/>
    <mergeCell ref="E8:E9"/>
    <mergeCell ref="F8:F9"/>
    <mergeCell ref="M8:N8"/>
    <mergeCell ref="O8:P8"/>
  </mergeCells>
  <pageMargins left="0.45" right="0.22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A30"/>
  <sheetViews>
    <sheetView workbookViewId="0">
      <selection activeCell="AH23" sqref="AH23"/>
    </sheetView>
  </sheetViews>
  <sheetFormatPr defaultRowHeight="15"/>
  <cols>
    <col min="1" max="1" width="4.140625" customWidth="1"/>
    <col min="2" max="2" width="2.5703125" customWidth="1"/>
    <col min="3" max="5" width="2.42578125" customWidth="1"/>
    <col min="6" max="6" width="2.7109375" customWidth="1"/>
    <col min="7" max="8" width="2.85546875" customWidth="1"/>
    <col min="9" max="9" width="2.42578125" customWidth="1"/>
    <col min="10" max="11" width="2.7109375" customWidth="1"/>
    <col min="12" max="12" width="2.5703125" customWidth="1"/>
    <col min="13" max="13" width="2.42578125" customWidth="1"/>
    <col min="14" max="14" width="3.28515625" customWidth="1"/>
    <col min="15" max="15" width="2.85546875" customWidth="1"/>
    <col min="16" max="16" width="3.140625" customWidth="1"/>
    <col min="17" max="18" width="2.85546875" customWidth="1"/>
    <col min="19" max="19" width="2.7109375" customWidth="1"/>
    <col min="20" max="20" width="2.42578125" customWidth="1"/>
    <col min="21" max="21" width="3.28515625" customWidth="1"/>
    <col min="22" max="22" width="2.5703125" customWidth="1"/>
    <col min="23" max="23" width="3.28515625" customWidth="1"/>
    <col min="24" max="25" width="3.5703125" customWidth="1"/>
    <col min="26" max="26" width="3" customWidth="1"/>
    <col min="27" max="27" width="3.42578125" customWidth="1"/>
    <col min="28" max="28" width="3.140625" customWidth="1"/>
    <col min="29" max="29" width="3.28515625" customWidth="1"/>
    <col min="30" max="30" width="3" customWidth="1"/>
    <col min="31" max="31" width="3.28515625" customWidth="1"/>
    <col min="32" max="32" width="3" customWidth="1"/>
    <col min="33" max="33" width="3.85546875" customWidth="1"/>
    <col min="34" max="35" width="3" customWidth="1"/>
    <col min="36" max="36" width="2.7109375" customWidth="1"/>
    <col min="37" max="37" width="3" customWidth="1"/>
    <col min="38" max="38" width="2.85546875" customWidth="1"/>
    <col min="39" max="39" width="3" customWidth="1"/>
    <col min="40" max="40" width="2.85546875" customWidth="1"/>
    <col min="41" max="41" width="2.5703125" customWidth="1"/>
    <col min="42" max="43" width="3.140625" customWidth="1"/>
    <col min="44" max="44" width="3.28515625" customWidth="1"/>
    <col min="45" max="45" width="2" customWidth="1"/>
    <col min="46" max="46" width="1.7109375" customWidth="1"/>
    <col min="47" max="47" width="2.28515625" customWidth="1"/>
    <col min="48" max="48" width="2.7109375" customWidth="1"/>
    <col min="49" max="49" width="2.140625" customWidth="1"/>
    <col min="50" max="50" width="2.28515625" customWidth="1"/>
    <col min="51" max="51" width="2" customWidth="1"/>
    <col min="52" max="52" width="2.85546875" customWidth="1"/>
    <col min="53" max="53" width="2.7109375" customWidth="1"/>
  </cols>
  <sheetData>
    <row r="1" spans="1:53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</row>
    <row r="2" spans="1:53">
      <c r="A2" s="198" t="s">
        <v>224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</row>
    <row r="3" spans="1:53">
      <c r="A3" s="145"/>
      <c r="B3" s="145"/>
      <c r="C3" s="145"/>
      <c r="D3" s="145"/>
      <c r="E3" s="145"/>
      <c r="F3" s="145"/>
      <c r="G3" s="145"/>
      <c r="H3" s="145"/>
      <c r="J3" s="146"/>
      <c r="K3" s="199" t="s">
        <v>220</v>
      </c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45"/>
      <c r="AS3" s="145"/>
      <c r="AT3" s="145"/>
      <c r="AU3" s="145"/>
      <c r="AV3" s="145"/>
      <c r="AW3" s="145"/>
      <c r="AX3" s="145"/>
      <c r="AY3" s="145"/>
      <c r="AZ3" s="145"/>
      <c r="BA3" s="145"/>
    </row>
    <row r="4" spans="1:53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</row>
    <row r="5" spans="1:53">
      <c r="A5" s="149" t="s">
        <v>189</v>
      </c>
      <c r="B5" s="195" t="s">
        <v>190</v>
      </c>
      <c r="C5" s="196"/>
      <c r="D5" s="196"/>
      <c r="E5" s="197"/>
      <c r="F5" s="195" t="s">
        <v>191</v>
      </c>
      <c r="G5" s="196"/>
      <c r="H5" s="196"/>
      <c r="I5" s="197"/>
      <c r="J5" s="195" t="s">
        <v>192</v>
      </c>
      <c r="K5" s="196"/>
      <c r="L5" s="196"/>
      <c r="M5" s="197"/>
      <c r="N5" s="195" t="s">
        <v>193</v>
      </c>
      <c r="O5" s="196"/>
      <c r="P5" s="196"/>
      <c r="Q5" s="196"/>
      <c r="R5" s="197"/>
      <c r="S5" s="195" t="s">
        <v>194</v>
      </c>
      <c r="T5" s="196"/>
      <c r="U5" s="196"/>
      <c r="V5" s="196"/>
      <c r="W5" s="197"/>
      <c r="X5" s="195" t="s">
        <v>195</v>
      </c>
      <c r="Y5" s="196"/>
      <c r="Z5" s="196"/>
      <c r="AA5" s="197"/>
      <c r="AB5" s="195" t="s">
        <v>196</v>
      </c>
      <c r="AC5" s="196"/>
      <c r="AD5" s="196"/>
      <c r="AE5" s="197"/>
      <c r="AF5" s="195" t="s">
        <v>197</v>
      </c>
      <c r="AG5" s="196"/>
      <c r="AH5" s="196"/>
      <c r="AI5" s="197"/>
      <c r="AJ5" s="195" t="s">
        <v>198</v>
      </c>
      <c r="AK5" s="196"/>
      <c r="AL5" s="196"/>
      <c r="AM5" s="196"/>
      <c r="AN5" s="197"/>
      <c r="AO5" s="195" t="s">
        <v>199</v>
      </c>
      <c r="AP5" s="196"/>
      <c r="AQ5" s="196"/>
      <c r="AR5" s="197"/>
      <c r="AS5" s="195" t="s">
        <v>200</v>
      </c>
      <c r="AT5" s="196"/>
      <c r="AU5" s="196"/>
      <c r="AV5" s="197"/>
      <c r="AW5" s="195" t="s">
        <v>201</v>
      </c>
      <c r="AX5" s="196"/>
      <c r="AY5" s="196"/>
      <c r="AZ5" s="196"/>
      <c r="BA5" s="197"/>
    </row>
    <row r="6" spans="1:53">
      <c r="A6" s="190" t="s">
        <v>202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 t="s">
        <v>203</v>
      </c>
      <c r="T6" s="185" t="s">
        <v>203</v>
      </c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85" t="s">
        <v>206</v>
      </c>
      <c r="AP6" s="185" t="s">
        <v>206</v>
      </c>
      <c r="AQ6" s="125"/>
      <c r="AR6" s="185" t="s">
        <v>204</v>
      </c>
      <c r="AS6" s="185" t="s">
        <v>203</v>
      </c>
      <c r="AT6" s="185" t="s">
        <v>203</v>
      </c>
      <c r="AU6" s="185" t="s">
        <v>203</v>
      </c>
      <c r="AV6" s="185" t="s">
        <v>203</v>
      </c>
      <c r="AW6" s="185" t="s">
        <v>203</v>
      </c>
      <c r="AX6" s="185" t="s">
        <v>203</v>
      </c>
      <c r="AY6" s="185" t="s">
        <v>203</v>
      </c>
      <c r="AZ6" s="185" t="s">
        <v>203</v>
      </c>
      <c r="BA6" s="185" t="s">
        <v>203</v>
      </c>
    </row>
    <row r="7" spans="1:53">
      <c r="A7" s="191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25" t="s">
        <v>205</v>
      </c>
      <c r="V7" s="125" t="s">
        <v>205</v>
      </c>
      <c r="W7" s="125" t="s">
        <v>205</v>
      </c>
      <c r="X7" s="125" t="s">
        <v>205</v>
      </c>
      <c r="Y7" s="125" t="s">
        <v>205</v>
      </c>
      <c r="Z7" s="125" t="s">
        <v>205</v>
      </c>
      <c r="AA7" s="125" t="s">
        <v>205</v>
      </c>
      <c r="AB7" s="125" t="s">
        <v>205</v>
      </c>
      <c r="AC7" s="125" t="s">
        <v>205</v>
      </c>
      <c r="AD7" s="125" t="s">
        <v>205</v>
      </c>
      <c r="AE7" s="125" t="s">
        <v>205</v>
      </c>
      <c r="AF7" s="125" t="s">
        <v>205</v>
      </c>
      <c r="AG7" s="125" t="s">
        <v>205</v>
      </c>
      <c r="AH7" s="125" t="s">
        <v>205</v>
      </c>
      <c r="AI7" s="125" t="s">
        <v>205</v>
      </c>
      <c r="AJ7" s="125" t="s">
        <v>205</v>
      </c>
      <c r="AK7" s="125" t="s">
        <v>205</v>
      </c>
      <c r="AL7" s="125" t="s">
        <v>205</v>
      </c>
      <c r="AM7" s="125" t="s">
        <v>205</v>
      </c>
      <c r="AN7" s="125" t="s">
        <v>205</v>
      </c>
      <c r="AO7" s="186"/>
      <c r="AP7" s="186"/>
      <c r="AQ7" s="125" t="s">
        <v>205</v>
      </c>
      <c r="AR7" s="186"/>
      <c r="AS7" s="186"/>
      <c r="AT7" s="186"/>
      <c r="AU7" s="186"/>
      <c r="AV7" s="186"/>
      <c r="AW7" s="186"/>
      <c r="AX7" s="186"/>
      <c r="AY7" s="186"/>
      <c r="AZ7" s="186"/>
      <c r="BA7" s="186"/>
    </row>
    <row r="8" spans="1:53">
      <c r="A8" s="190" t="s">
        <v>207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85" t="s">
        <v>203</v>
      </c>
      <c r="T8" s="185" t="s">
        <v>203</v>
      </c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85" t="s">
        <v>206</v>
      </c>
      <c r="AR8" s="185" t="s">
        <v>206</v>
      </c>
      <c r="AS8" s="185" t="s">
        <v>203</v>
      </c>
      <c r="AT8" s="185" t="s">
        <v>203</v>
      </c>
      <c r="AU8" s="185" t="s">
        <v>203</v>
      </c>
      <c r="AV8" s="185" t="s">
        <v>203</v>
      </c>
      <c r="AW8" s="185" t="s">
        <v>203</v>
      </c>
      <c r="AX8" s="185" t="s">
        <v>203</v>
      </c>
      <c r="AY8" s="185" t="s">
        <v>203</v>
      </c>
      <c r="AZ8" s="185" t="s">
        <v>203</v>
      </c>
      <c r="BA8" s="185" t="s">
        <v>203</v>
      </c>
    </row>
    <row r="9" spans="1:53">
      <c r="A9" s="191"/>
      <c r="B9" s="125" t="s">
        <v>205</v>
      </c>
      <c r="C9" s="125" t="s">
        <v>205</v>
      </c>
      <c r="D9" s="125" t="s">
        <v>205</v>
      </c>
      <c r="E9" s="125" t="s">
        <v>205</v>
      </c>
      <c r="F9" s="125" t="s">
        <v>205</v>
      </c>
      <c r="G9" s="125" t="s">
        <v>205</v>
      </c>
      <c r="H9" s="125" t="s">
        <v>205</v>
      </c>
      <c r="I9" s="125" t="s">
        <v>205</v>
      </c>
      <c r="J9" s="125" t="s">
        <v>205</v>
      </c>
      <c r="K9" s="125" t="s">
        <v>205</v>
      </c>
      <c r="L9" s="125" t="s">
        <v>205</v>
      </c>
      <c r="M9" s="125" t="s">
        <v>205</v>
      </c>
      <c r="N9" s="125" t="s">
        <v>205</v>
      </c>
      <c r="O9" s="125" t="s">
        <v>205</v>
      </c>
      <c r="P9" s="125" t="s">
        <v>205</v>
      </c>
      <c r="Q9" s="125" t="s">
        <v>205</v>
      </c>
      <c r="R9" s="125" t="s">
        <v>205</v>
      </c>
      <c r="S9" s="186"/>
      <c r="T9" s="186"/>
      <c r="U9" s="125" t="s">
        <v>205</v>
      </c>
      <c r="V9" s="125" t="s">
        <v>205</v>
      </c>
      <c r="W9" s="125" t="s">
        <v>205</v>
      </c>
      <c r="X9" s="125" t="s">
        <v>205</v>
      </c>
      <c r="Y9" s="125" t="s">
        <v>205</v>
      </c>
      <c r="Z9" s="125" t="s">
        <v>205</v>
      </c>
      <c r="AA9" s="125" t="s">
        <v>205</v>
      </c>
      <c r="AB9" s="125" t="s">
        <v>205</v>
      </c>
      <c r="AC9" s="125" t="s">
        <v>205</v>
      </c>
      <c r="AD9" s="125" t="s">
        <v>205</v>
      </c>
      <c r="AE9" s="125" t="s">
        <v>205</v>
      </c>
      <c r="AF9" s="125" t="s">
        <v>205</v>
      </c>
      <c r="AG9" s="125" t="s">
        <v>205</v>
      </c>
      <c r="AH9" s="125" t="s">
        <v>205</v>
      </c>
      <c r="AI9" s="125" t="s">
        <v>205</v>
      </c>
      <c r="AJ9" s="125" t="s">
        <v>205</v>
      </c>
      <c r="AK9" s="125" t="s">
        <v>205</v>
      </c>
      <c r="AL9" s="125" t="s">
        <v>205</v>
      </c>
      <c r="AM9" s="125" t="s">
        <v>205</v>
      </c>
      <c r="AN9" s="125" t="s">
        <v>205</v>
      </c>
      <c r="AO9" s="125" t="s">
        <v>205</v>
      </c>
      <c r="AP9" s="125" t="s">
        <v>205</v>
      </c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</row>
    <row r="10" spans="1:53" ht="22.5">
      <c r="A10" s="190" t="s">
        <v>209</v>
      </c>
      <c r="B10" s="185" t="s">
        <v>208</v>
      </c>
      <c r="C10" s="185" t="s">
        <v>208</v>
      </c>
      <c r="D10" s="185" t="s">
        <v>208</v>
      </c>
      <c r="E10" s="185" t="s">
        <v>208</v>
      </c>
      <c r="F10" s="185" t="s">
        <v>208</v>
      </c>
      <c r="G10" s="185" t="s">
        <v>208</v>
      </c>
      <c r="H10" s="185" t="s">
        <v>208</v>
      </c>
      <c r="I10" s="185" t="s">
        <v>208</v>
      </c>
      <c r="J10" s="185" t="s">
        <v>208</v>
      </c>
      <c r="K10" s="125"/>
      <c r="L10" s="125"/>
      <c r="M10" s="125"/>
      <c r="N10" s="125"/>
      <c r="O10" s="125"/>
      <c r="P10" s="125"/>
      <c r="Q10" s="125"/>
      <c r="R10" s="125"/>
      <c r="S10" s="185" t="s">
        <v>203</v>
      </c>
      <c r="T10" s="185" t="s">
        <v>203</v>
      </c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85" t="s">
        <v>208</v>
      </c>
      <c r="AI10" s="185" t="s">
        <v>208</v>
      </c>
      <c r="AJ10" s="150" t="s">
        <v>208</v>
      </c>
      <c r="AK10" s="185" t="s">
        <v>208</v>
      </c>
      <c r="AL10" s="150" t="s">
        <v>208</v>
      </c>
      <c r="AM10" s="185" t="s">
        <v>208</v>
      </c>
      <c r="AN10" s="150" t="s">
        <v>208</v>
      </c>
      <c r="AO10" s="150" t="s">
        <v>208</v>
      </c>
      <c r="AP10" s="185" t="s">
        <v>208</v>
      </c>
      <c r="AQ10" s="185" t="s">
        <v>208</v>
      </c>
      <c r="AR10" s="185" t="s">
        <v>206</v>
      </c>
      <c r="AS10" s="185" t="s">
        <v>203</v>
      </c>
      <c r="AT10" s="185" t="s">
        <v>203</v>
      </c>
      <c r="AU10" s="185" t="s">
        <v>203</v>
      </c>
      <c r="AV10" s="185" t="s">
        <v>203</v>
      </c>
      <c r="AW10" s="185" t="s">
        <v>203</v>
      </c>
      <c r="AX10" s="185" t="s">
        <v>203</v>
      </c>
      <c r="AY10" s="185" t="s">
        <v>203</v>
      </c>
      <c r="AZ10" s="185" t="s">
        <v>203</v>
      </c>
      <c r="BA10" s="185" t="s">
        <v>203</v>
      </c>
    </row>
    <row r="11" spans="1:53">
      <c r="A11" s="191"/>
      <c r="B11" s="186"/>
      <c r="C11" s="186"/>
      <c r="D11" s="186"/>
      <c r="E11" s="186"/>
      <c r="F11" s="186"/>
      <c r="G11" s="186"/>
      <c r="H11" s="186"/>
      <c r="I11" s="186"/>
      <c r="J11" s="186"/>
      <c r="K11" s="125" t="s">
        <v>205</v>
      </c>
      <c r="L11" s="125" t="s">
        <v>205</v>
      </c>
      <c r="M11" s="125" t="s">
        <v>205</v>
      </c>
      <c r="N11" s="125" t="s">
        <v>205</v>
      </c>
      <c r="O11" s="125" t="s">
        <v>205</v>
      </c>
      <c r="P11" s="125" t="s">
        <v>205</v>
      </c>
      <c r="Q11" s="125" t="s">
        <v>205</v>
      </c>
      <c r="R11" s="125" t="s">
        <v>205</v>
      </c>
      <c r="S11" s="186"/>
      <c r="T11" s="186"/>
      <c r="U11" s="125" t="s">
        <v>205</v>
      </c>
      <c r="V11" s="125" t="s">
        <v>205</v>
      </c>
      <c r="W11" s="125" t="s">
        <v>205</v>
      </c>
      <c r="X11" s="125" t="s">
        <v>205</v>
      </c>
      <c r="Y11" s="125" t="s">
        <v>205</v>
      </c>
      <c r="Z11" s="125" t="s">
        <v>205</v>
      </c>
      <c r="AA11" s="125" t="s">
        <v>205</v>
      </c>
      <c r="AB11" s="125" t="s">
        <v>205</v>
      </c>
      <c r="AC11" s="125" t="s">
        <v>205</v>
      </c>
      <c r="AD11" s="125" t="s">
        <v>205</v>
      </c>
      <c r="AE11" s="125" t="s">
        <v>205</v>
      </c>
      <c r="AF11" s="125" t="s">
        <v>205</v>
      </c>
      <c r="AG11" s="125" t="s">
        <v>205</v>
      </c>
      <c r="AH11" s="186"/>
      <c r="AI11" s="186"/>
      <c r="AJ11" s="151"/>
      <c r="AK11" s="186"/>
      <c r="AL11" s="151"/>
      <c r="AM11" s="186"/>
      <c r="AN11" s="151"/>
      <c r="AO11" s="151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</row>
    <row r="12" spans="1:53">
      <c r="A12" s="152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</row>
    <row r="13" spans="1:53">
      <c r="A13" s="152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</row>
    <row r="14" spans="1:53">
      <c r="A14" s="149" t="s">
        <v>189</v>
      </c>
      <c r="B14" s="192" t="s">
        <v>190</v>
      </c>
      <c r="C14" s="193"/>
      <c r="D14" s="193"/>
      <c r="E14" s="194"/>
      <c r="F14" s="192" t="s">
        <v>191</v>
      </c>
      <c r="G14" s="193"/>
      <c r="H14" s="193"/>
      <c r="I14" s="194"/>
      <c r="J14" s="192" t="s">
        <v>192</v>
      </c>
      <c r="K14" s="193"/>
      <c r="L14" s="193"/>
      <c r="M14" s="194"/>
      <c r="N14" s="192" t="s">
        <v>193</v>
      </c>
      <c r="O14" s="193"/>
      <c r="P14" s="193"/>
      <c r="Q14" s="193"/>
      <c r="R14" s="194"/>
      <c r="S14" s="192" t="s">
        <v>194</v>
      </c>
      <c r="T14" s="193"/>
      <c r="U14" s="193"/>
      <c r="V14" s="193"/>
      <c r="W14" s="194"/>
      <c r="X14" s="192" t="s">
        <v>195</v>
      </c>
      <c r="Y14" s="193"/>
      <c r="Z14" s="193"/>
      <c r="AA14" s="194"/>
      <c r="AB14" s="192" t="s">
        <v>196</v>
      </c>
      <c r="AC14" s="193"/>
      <c r="AD14" s="193"/>
      <c r="AE14" s="194"/>
      <c r="AF14" s="192" t="s">
        <v>197</v>
      </c>
      <c r="AG14" s="193"/>
      <c r="AH14" s="193"/>
      <c r="AI14" s="194"/>
      <c r="AJ14" s="192" t="s">
        <v>198</v>
      </c>
      <c r="AK14" s="193"/>
      <c r="AL14" s="193"/>
      <c r="AM14" s="193"/>
      <c r="AN14" s="194"/>
      <c r="AO14" s="192" t="s">
        <v>199</v>
      </c>
      <c r="AP14" s="193"/>
      <c r="AQ14" s="193"/>
      <c r="AR14" s="194"/>
      <c r="AS14" s="192" t="s">
        <v>200</v>
      </c>
      <c r="AT14" s="193"/>
      <c r="AU14" s="193"/>
      <c r="AV14" s="194"/>
      <c r="AW14" s="192" t="s">
        <v>201</v>
      </c>
      <c r="AX14" s="193"/>
      <c r="AY14" s="193"/>
      <c r="AZ14" s="193"/>
      <c r="BA14" s="194"/>
    </row>
    <row r="15" spans="1:53">
      <c r="A15" s="190" t="s">
        <v>202</v>
      </c>
      <c r="B15" s="150">
        <v>36</v>
      </c>
      <c r="C15" s="150">
        <v>36</v>
      </c>
      <c r="D15" s="150">
        <v>36</v>
      </c>
      <c r="E15" s="150">
        <v>36</v>
      </c>
      <c r="F15" s="150">
        <v>36</v>
      </c>
      <c r="G15" s="150">
        <v>36</v>
      </c>
      <c r="H15" s="150">
        <v>36</v>
      </c>
      <c r="I15" s="150">
        <v>36</v>
      </c>
      <c r="J15" s="150">
        <v>36</v>
      </c>
      <c r="K15" s="150">
        <v>36</v>
      </c>
      <c r="L15" s="150">
        <v>36</v>
      </c>
      <c r="M15" s="150">
        <v>36</v>
      </c>
      <c r="N15" s="150">
        <v>36</v>
      </c>
      <c r="O15" s="150">
        <v>36</v>
      </c>
      <c r="P15" s="150">
        <v>36</v>
      </c>
      <c r="Q15" s="150">
        <v>36</v>
      </c>
      <c r="R15" s="150">
        <v>36</v>
      </c>
      <c r="S15" s="185" t="s">
        <v>203</v>
      </c>
      <c r="T15" s="185" t="s">
        <v>203</v>
      </c>
      <c r="U15" s="125">
        <v>24</v>
      </c>
      <c r="V15" s="125">
        <v>24</v>
      </c>
      <c r="W15" s="125">
        <v>24</v>
      </c>
      <c r="X15" s="125">
        <v>24</v>
      </c>
      <c r="Y15" s="125">
        <v>24</v>
      </c>
      <c r="Z15" s="125">
        <v>24</v>
      </c>
      <c r="AA15" s="125">
        <v>24</v>
      </c>
      <c r="AB15" s="125">
        <v>24</v>
      </c>
      <c r="AC15" s="125">
        <v>24</v>
      </c>
      <c r="AD15" s="125">
        <v>24</v>
      </c>
      <c r="AE15" s="125">
        <v>24</v>
      </c>
      <c r="AF15" s="125">
        <v>24</v>
      </c>
      <c r="AG15" s="125">
        <v>24</v>
      </c>
      <c r="AH15" s="125">
        <v>24</v>
      </c>
      <c r="AI15" s="125">
        <v>24</v>
      </c>
      <c r="AJ15" s="125">
        <v>24</v>
      </c>
      <c r="AK15" s="125">
        <v>24</v>
      </c>
      <c r="AL15" s="125">
        <v>24</v>
      </c>
      <c r="AM15" s="125">
        <v>24</v>
      </c>
      <c r="AN15" s="125">
        <v>24</v>
      </c>
      <c r="AO15" s="185" t="s">
        <v>206</v>
      </c>
      <c r="AP15" s="185" t="s">
        <v>206</v>
      </c>
      <c r="AQ15" s="125">
        <v>24</v>
      </c>
      <c r="AR15" s="125">
        <v>24</v>
      </c>
      <c r="AS15" s="185" t="s">
        <v>203</v>
      </c>
      <c r="AT15" s="185" t="s">
        <v>203</v>
      </c>
      <c r="AU15" s="185" t="s">
        <v>203</v>
      </c>
      <c r="AV15" s="185" t="s">
        <v>203</v>
      </c>
      <c r="AW15" s="185" t="s">
        <v>203</v>
      </c>
      <c r="AX15" s="185" t="s">
        <v>203</v>
      </c>
      <c r="AY15" s="185" t="s">
        <v>203</v>
      </c>
      <c r="AZ15" s="185" t="s">
        <v>203</v>
      </c>
      <c r="BA15" s="185" t="s">
        <v>203</v>
      </c>
    </row>
    <row r="16" spans="1:53">
      <c r="A16" s="19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86"/>
      <c r="T16" s="186"/>
      <c r="U16" s="125">
        <v>12</v>
      </c>
      <c r="V16" s="125">
        <v>12</v>
      </c>
      <c r="W16" s="125">
        <v>12</v>
      </c>
      <c r="X16" s="125">
        <v>12</v>
      </c>
      <c r="Y16" s="125">
        <v>12</v>
      </c>
      <c r="Z16" s="125">
        <v>12</v>
      </c>
      <c r="AA16" s="125">
        <v>12</v>
      </c>
      <c r="AB16" s="125">
        <v>12</v>
      </c>
      <c r="AC16" s="125">
        <v>12</v>
      </c>
      <c r="AD16" s="125">
        <v>12</v>
      </c>
      <c r="AE16" s="125">
        <v>12</v>
      </c>
      <c r="AF16" s="125">
        <v>12</v>
      </c>
      <c r="AG16" s="125">
        <v>12</v>
      </c>
      <c r="AH16" s="125">
        <v>12</v>
      </c>
      <c r="AI16" s="125">
        <v>12</v>
      </c>
      <c r="AJ16" s="125">
        <v>12</v>
      </c>
      <c r="AK16" s="125">
        <v>12</v>
      </c>
      <c r="AL16" s="125">
        <v>12</v>
      </c>
      <c r="AM16" s="125">
        <v>12</v>
      </c>
      <c r="AN16" s="125">
        <v>12</v>
      </c>
      <c r="AO16" s="186"/>
      <c r="AP16" s="186"/>
      <c r="AQ16" s="125">
        <v>12</v>
      </c>
      <c r="AR16" s="125">
        <v>12</v>
      </c>
      <c r="AS16" s="186"/>
      <c r="AT16" s="186"/>
      <c r="AU16" s="186"/>
      <c r="AV16" s="186"/>
      <c r="AW16" s="186"/>
      <c r="AX16" s="186"/>
      <c r="AY16" s="186"/>
      <c r="AZ16" s="186"/>
      <c r="BA16" s="186"/>
    </row>
    <row r="17" spans="1:53">
      <c r="A17" s="190" t="s">
        <v>207</v>
      </c>
      <c r="B17" s="185">
        <v>36</v>
      </c>
      <c r="C17" s="185">
        <v>36</v>
      </c>
      <c r="D17" s="125">
        <v>20</v>
      </c>
      <c r="E17" s="125">
        <v>20</v>
      </c>
      <c r="F17" s="125">
        <v>20</v>
      </c>
      <c r="G17" s="125">
        <v>20</v>
      </c>
      <c r="H17" s="125">
        <v>20</v>
      </c>
      <c r="I17" s="125">
        <v>20</v>
      </c>
      <c r="J17" s="125">
        <v>20</v>
      </c>
      <c r="K17" s="125">
        <v>20</v>
      </c>
      <c r="L17" s="125">
        <v>20</v>
      </c>
      <c r="M17" s="125">
        <v>20</v>
      </c>
      <c r="N17" s="125">
        <v>20</v>
      </c>
      <c r="O17" s="125">
        <v>20</v>
      </c>
      <c r="P17" s="125">
        <v>20</v>
      </c>
      <c r="Q17" s="125">
        <v>20</v>
      </c>
      <c r="R17" s="125">
        <v>20</v>
      </c>
      <c r="S17" s="185" t="s">
        <v>203</v>
      </c>
      <c r="T17" s="185" t="s">
        <v>203</v>
      </c>
      <c r="U17" s="125">
        <v>24</v>
      </c>
      <c r="V17" s="125">
        <v>24</v>
      </c>
      <c r="W17" s="125">
        <v>24</v>
      </c>
      <c r="X17" s="125">
        <v>24</v>
      </c>
      <c r="Y17" s="125">
        <v>24</v>
      </c>
      <c r="Z17" s="125">
        <v>24</v>
      </c>
      <c r="AA17" s="125">
        <v>24</v>
      </c>
      <c r="AB17" s="125">
        <v>24</v>
      </c>
      <c r="AC17" s="125">
        <v>24</v>
      </c>
      <c r="AD17" s="125">
        <v>24</v>
      </c>
      <c r="AE17" s="125">
        <v>24</v>
      </c>
      <c r="AF17" s="125">
        <v>24</v>
      </c>
      <c r="AG17" s="125">
        <v>24</v>
      </c>
      <c r="AH17" s="185">
        <v>36</v>
      </c>
      <c r="AI17" s="185">
        <v>36</v>
      </c>
      <c r="AJ17" s="185">
        <v>36</v>
      </c>
      <c r="AK17" s="185">
        <v>36</v>
      </c>
      <c r="AL17" s="185">
        <v>36</v>
      </c>
      <c r="AM17" s="185">
        <v>36</v>
      </c>
      <c r="AN17" s="185">
        <v>36</v>
      </c>
      <c r="AO17" s="185">
        <v>36</v>
      </c>
      <c r="AP17" s="185">
        <v>36</v>
      </c>
      <c r="AQ17" s="125">
        <v>24</v>
      </c>
      <c r="AR17" s="125">
        <v>24</v>
      </c>
      <c r="AS17" s="185" t="s">
        <v>203</v>
      </c>
      <c r="AT17" s="185" t="s">
        <v>203</v>
      </c>
      <c r="AU17" s="185" t="s">
        <v>203</v>
      </c>
      <c r="AV17" s="185" t="s">
        <v>203</v>
      </c>
      <c r="AW17" s="185" t="s">
        <v>203</v>
      </c>
      <c r="AX17" s="185" t="s">
        <v>203</v>
      </c>
      <c r="AY17" s="185" t="s">
        <v>203</v>
      </c>
      <c r="AZ17" s="185" t="s">
        <v>203</v>
      </c>
      <c r="BA17" s="185" t="s">
        <v>203</v>
      </c>
    </row>
    <row r="18" spans="1:53">
      <c r="A18" s="191"/>
      <c r="B18" s="186"/>
      <c r="C18" s="186"/>
      <c r="D18" s="125">
        <v>16</v>
      </c>
      <c r="E18" s="125">
        <v>16</v>
      </c>
      <c r="F18" s="125">
        <v>16</v>
      </c>
      <c r="G18" s="125">
        <v>16</v>
      </c>
      <c r="H18" s="125">
        <v>16</v>
      </c>
      <c r="I18" s="125">
        <v>16</v>
      </c>
      <c r="J18" s="125">
        <v>16</v>
      </c>
      <c r="K18" s="125">
        <v>16</v>
      </c>
      <c r="L18" s="125">
        <v>16</v>
      </c>
      <c r="M18" s="125">
        <v>16</v>
      </c>
      <c r="N18" s="125">
        <v>16</v>
      </c>
      <c r="O18" s="125">
        <v>16</v>
      </c>
      <c r="P18" s="125">
        <v>16</v>
      </c>
      <c r="Q18" s="125">
        <v>16</v>
      </c>
      <c r="R18" s="125">
        <v>16</v>
      </c>
      <c r="S18" s="186"/>
      <c r="T18" s="186"/>
      <c r="U18" s="125">
        <v>12</v>
      </c>
      <c r="V18" s="125">
        <v>12</v>
      </c>
      <c r="W18" s="125">
        <v>12</v>
      </c>
      <c r="X18" s="125">
        <v>12</v>
      </c>
      <c r="Y18" s="125">
        <v>12</v>
      </c>
      <c r="Z18" s="125">
        <v>12</v>
      </c>
      <c r="AA18" s="125">
        <v>12</v>
      </c>
      <c r="AB18" s="125">
        <v>12</v>
      </c>
      <c r="AC18" s="125">
        <v>12</v>
      </c>
      <c r="AD18" s="125">
        <v>12</v>
      </c>
      <c r="AE18" s="125">
        <v>12</v>
      </c>
      <c r="AF18" s="125">
        <v>12</v>
      </c>
      <c r="AG18" s="125">
        <v>12</v>
      </c>
      <c r="AH18" s="186"/>
      <c r="AI18" s="186"/>
      <c r="AJ18" s="186"/>
      <c r="AK18" s="186"/>
      <c r="AL18" s="186"/>
      <c r="AM18" s="186"/>
      <c r="AN18" s="186"/>
      <c r="AO18" s="186"/>
      <c r="AP18" s="186"/>
      <c r="AQ18" s="125">
        <v>12</v>
      </c>
      <c r="AR18" s="125">
        <v>12</v>
      </c>
      <c r="AS18" s="186"/>
      <c r="AT18" s="186"/>
      <c r="AU18" s="186"/>
      <c r="AV18" s="186"/>
      <c r="AW18" s="186"/>
      <c r="AX18" s="186"/>
      <c r="AY18" s="186"/>
      <c r="AZ18" s="186"/>
      <c r="BA18" s="186"/>
    </row>
    <row r="19" spans="1:53">
      <c r="A19" s="190" t="s">
        <v>209</v>
      </c>
      <c r="B19" s="185">
        <v>36</v>
      </c>
      <c r="C19" s="185">
        <v>36</v>
      </c>
      <c r="D19" s="185">
        <v>36</v>
      </c>
      <c r="E19" s="185">
        <v>36</v>
      </c>
      <c r="F19" s="185">
        <v>36</v>
      </c>
      <c r="G19" s="185">
        <v>36</v>
      </c>
      <c r="H19" s="185">
        <v>36</v>
      </c>
      <c r="I19" s="185">
        <v>36</v>
      </c>
      <c r="J19" s="185">
        <v>36</v>
      </c>
      <c r="K19" s="125">
        <v>18</v>
      </c>
      <c r="L19" s="125">
        <v>18</v>
      </c>
      <c r="M19" s="125">
        <v>18</v>
      </c>
      <c r="N19" s="125">
        <v>18</v>
      </c>
      <c r="O19" s="125">
        <v>18</v>
      </c>
      <c r="P19" s="125">
        <v>18</v>
      </c>
      <c r="Q19" s="125">
        <v>18</v>
      </c>
      <c r="R19" s="125">
        <v>18</v>
      </c>
      <c r="S19" s="185" t="s">
        <v>203</v>
      </c>
      <c r="T19" s="185" t="s">
        <v>203</v>
      </c>
      <c r="U19" s="125">
        <v>22</v>
      </c>
      <c r="V19" s="125">
        <v>22</v>
      </c>
      <c r="W19" s="125">
        <v>22</v>
      </c>
      <c r="X19" s="125">
        <v>22</v>
      </c>
      <c r="Y19" s="125">
        <v>22</v>
      </c>
      <c r="Z19" s="125">
        <v>22</v>
      </c>
      <c r="AA19" s="125">
        <v>22</v>
      </c>
      <c r="AB19" s="125">
        <v>22</v>
      </c>
      <c r="AC19" s="125">
        <v>22</v>
      </c>
      <c r="AD19" s="125">
        <v>22</v>
      </c>
      <c r="AE19" s="125">
        <v>22</v>
      </c>
      <c r="AF19" s="125">
        <v>22</v>
      </c>
      <c r="AG19" s="125">
        <v>22</v>
      </c>
      <c r="AH19" s="185">
        <v>36</v>
      </c>
      <c r="AI19" s="185">
        <v>36</v>
      </c>
      <c r="AJ19" s="185">
        <v>36</v>
      </c>
      <c r="AK19" s="185">
        <v>36</v>
      </c>
      <c r="AL19" s="185">
        <v>36</v>
      </c>
      <c r="AM19" s="185">
        <v>36</v>
      </c>
      <c r="AN19" s="185">
        <v>36</v>
      </c>
      <c r="AO19" s="185">
        <v>36</v>
      </c>
      <c r="AP19" s="185">
        <v>36</v>
      </c>
      <c r="AQ19" s="185">
        <v>36</v>
      </c>
      <c r="AR19" s="185" t="s">
        <v>206</v>
      </c>
      <c r="AS19" s="185" t="s">
        <v>203</v>
      </c>
      <c r="AT19" s="185" t="s">
        <v>203</v>
      </c>
      <c r="AU19" s="185" t="s">
        <v>203</v>
      </c>
      <c r="AV19" s="185" t="s">
        <v>203</v>
      </c>
      <c r="AW19" s="185" t="s">
        <v>203</v>
      </c>
      <c r="AX19" s="185" t="s">
        <v>203</v>
      </c>
      <c r="AY19" s="185" t="s">
        <v>203</v>
      </c>
      <c r="AZ19" s="185" t="s">
        <v>203</v>
      </c>
      <c r="BA19" s="185" t="s">
        <v>203</v>
      </c>
    </row>
    <row r="20" spans="1:53">
      <c r="A20" s="191"/>
      <c r="B20" s="186"/>
      <c r="C20" s="186"/>
      <c r="D20" s="186"/>
      <c r="E20" s="186"/>
      <c r="F20" s="186"/>
      <c r="G20" s="186"/>
      <c r="H20" s="186"/>
      <c r="I20" s="186"/>
      <c r="J20" s="186"/>
      <c r="K20" s="125">
        <v>18</v>
      </c>
      <c r="L20" s="125">
        <v>18</v>
      </c>
      <c r="M20" s="125">
        <v>18</v>
      </c>
      <c r="N20" s="125">
        <v>18</v>
      </c>
      <c r="O20" s="125">
        <v>18</v>
      </c>
      <c r="P20" s="125">
        <v>18</v>
      </c>
      <c r="Q20" s="125">
        <v>18</v>
      </c>
      <c r="R20" s="125">
        <v>18</v>
      </c>
      <c r="S20" s="186"/>
      <c r="T20" s="186"/>
      <c r="U20" s="125">
        <v>14</v>
      </c>
      <c r="V20" s="125">
        <v>14</v>
      </c>
      <c r="W20" s="125">
        <v>14</v>
      </c>
      <c r="X20" s="125">
        <v>14</v>
      </c>
      <c r="Y20" s="125">
        <v>14</v>
      </c>
      <c r="Z20" s="125">
        <v>14</v>
      </c>
      <c r="AA20" s="125">
        <v>14</v>
      </c>
      <c r="AB20" s="125">
        <v>14</v>
      </c>
      <c r="AC20" s="125">
        <v>14</v>
      </c>
      <c r="AD20" s="125">
        <v>14</v>
      </c>
      <c r="AE20" s="125">
        <v>14</v>
      </c>
      <c r="AF20" s="125">
        <v>14</v>
      </c>
      <c r="AG20" s="125">
        <v>14</v>
      </c>
      <c r="AH20" s="186"/>
      <c r="AI20" s="186"/>
      <c r="AJ20" s="186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186"/>
      <c r="AV20" s="186"/>
      <c r="AW20" s="186"/>
      <c r="AX20" s="186"/>
      <c r="AY20" s="186"/>
      <c r="AZ20" s="186"/>
      <c r="BA20" s="186"/>
    </row>
    <row r="21" spans="1:53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</row>
    <row r="22" spans="1:53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</row>
    <row r="23" spans="1:53">
      <c r="A23" s="187" t="s">
        <v>210</v>
      </c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47"/>
      <c r="X23" s="147"/>
      <c r="Y23" s="147"/>
      <c r="Z23" s="147"/>
      <c r="AA23" s="147"/>
      <c r="AB23" s="147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</row>
    <row r="24" spans="1:53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</row>
    <row r="25" spans="1:53">
      <c r="A25" s="187" t="s">
        <v>211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47"/>
      <c r="R25" s="147"/>
      <c r="S25" s="147"/>
      <c r="T25" s="147"/>
      <c r="U25" s="147"/>
      <c r="V25" s="147"/>
      <c r="W25" s="147"/>
      <c r="X25" s="147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</row>
    <row r="26" spans="1:53" ht="15.75" thickBot="1">
      <c r="A26" s="187" t="s">
        <v>212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47"/>
      <c r="R26" s="147"/>
      <c r="S26" s="147"/>
      <c r="T26" s="147"/>
      <c r="U26" s="147"/>
      <c r="V26" s="147"/>
      <c r="W26" s="147"/>
      <c r="X26" s="147"/>
      <c r="Y26" s="147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</row>
    <row r="27" spans="1:53" ht="15.75" thickBot="1">
      <c r="A27" s="148"/>
      <c r="B27" s="188" t="s">
        <v>213</v>
      </c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47"/>
      <c r="W27" s="147"/>
      <c r="X27" s="147"/>
      <c r="Y27" s="147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</row>
    <row r="28" spans="1:53">
      <c r="A28" s="187" t="s">
        <v>214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47"/>
      <c r="X28" s="147"/>
      <c r="Y28" s="147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</row>
    <row r="29" spans="1:53">
      <c r="A29" s="187" t="s">
        <v>215</v>
      </c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47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</row>
    <row r="30" spans="1:53">
      <c r="A30" t="s">
        <v>216</v>
      </c>
    </row>
  </sheetData>
  <mergeCells count="175">
    <mergeCell ref="A2:BA2"/>
    <mergeCell ref="K3:AQ3"/>
    <mergeCell ref="B5:E5"/>
    <mergeCell ref="F5:I5"/>
    <mergeCell ref="J5:M5"/>
    <mergeCell ref="N5:R5"/>
    <mergeCell ref="S5:W5"/>
    <mergeCell ref="X5:AA5"/>
    <mergeCell ref="AB5:AE5"/>
    <mergeCell ref="AF5:AI5"/>
    <mergeCell ref="AJ5:AN5"/>
    <mergeCell ref="AO5:AR5"/>
    <mergeCell ref="AS5:AV5"/>
    <mergeCell ref="AW5:BA5"/>
    <mergeCell ref="A6:A7"/>
    <mergeCell ref="S6:S7"/>
    <mergeCell ref="T6:T7"/>
    <mergeCell ref="AO6:AO7"/>
    <mergeCell ref="AP6:AP7"/>
    <mergeCell ref="AR6:AR7"/>
    <mergeCell ref="AY6:AY7"/>
    <mergeCell ref="AZ6:AZ7"/>
    <mergeCell ref="BA6:BA7"/>
    <mergeCell ref="A8:A9"/>
    <mergeCell ref="S8:S9"/>
    <mergeCell ref="T8:T9"/>
    <mergeCell ref="AQ8:AQ9"/>
    <mergeCell ref="AR8:AR9"/>
    <mergeCell ref="AS8:AS9"/>
    <mergeCell ref="AT8:AT9"/>
    <mergeCell ref="AS6:AS7"/>
    <mergeCell ref="AT6:AT7"/>
    <mergeCell ref="AU6:AU7"/>
    <mergeCell ref="AV6:AV7"/>
    <mergeCell ref="AW6:AW7"/>
    <mergeCell ref="AX6:AX7"/>
    <mergeCell ref="AH10:AH11"/>
    <mergeCell ref="AI10:AI11"/>
    <mergeCell ref="AK10:AK11"/>
    <mergeCell ref="BA8:BA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U8:AU9"/>
    <mergeCell ref="AV8:AV9"/>
    <mergeCell ref="AW8:AW9"/>
    <mergeCell ref="AX8:AX9"/>
    <mergeCell ref="AY8:AY9"/>
    <mergeCell ref="AZ8:AZ9"/>
    <mergeCell ref="BA10:BA11"/>
    <mergeCell ref="B14:E14"/>
    <mergeCell ref="F14:I14"/>
    <mergeCell ref="J14:M14"/>
    <mergeCell ref="N14:R14"/>
    <mergeCell ref="S14:W14"/>
    <mergeCell ref="X14:AA14"/>
    <mergeCell ref="AB14:AE14"/>
    <mergeCell ref="AF14:AI14"/>
    <mergeCell ref="AJ14:AN14"/>
    <mergeCell ref="AU10:AU11"/>
    <mergeCell ref="AV10:AV11"/>
    <mergeCell ref="AW10:AW11"/>
    <mergeCell ref="AX10:AX11"/>
    <mergeCell ref="AY10:AY11"/>
    <mergeCell ref="AZ10:AZ11"/>
    <mergeCell ref="AM10:AM11"/>
    <mergeCell ref="AP10:AP11"/>
    <mergeCell ref="AQ10:AQ11"/>
    <mergeCell ref="AR10:AR11"/>
    <mergeCell ref="AS10:AS11"/>
    <mergeCell ref="AT10:AT11"/>
    <mergeCell ref="J10:J11"/>
    <mergeCell ref="S10:S11"/>
    <mergeCell ref="AO14:AR14"/>
    <mergeCell ref="AS14:AV14"/>
    <mergeCell ref="AW14:BA14"/>
    <mergeCell ref="A15:A16"/>
    <mergeCell ref="S15:S16"/>
    <mergeCell ref="T15:T16"/>
    <mergeCell ref="AO15:AO16"/>
    <mergeCell ref="AP15:AP16"/>
    <mergeCell ref="AS15:AS16"/>
    <mergeCell ref="AT15:AT16"/>
    <mergeCell ref="BA15:BA16"/>
    <mergeCell ref="A17:A18"/>
    <mergeCell ref="S17:S18"/>
    <mergeCell ref="T17:T18"/>
    <mergeCell ref="AH17:AH18"/>
    <mergeCell ref="AI17:AI18"/>
    <mergeCell ref="AJ17:AJ18"/>
    <mergeCell ref="AK17:AK18"/>
    <mergeCell ref="AL17:AL18"/>
    <mergeCell ref="AM17:AM18"/>
    <mergeCell ref="AU15:AU16"/>
    <mergeCell ref="AV15:AV16"/>
    <mergeCell ref="AW15:AW16"/>
    <mergeCell ref="AX15:AX16"/>
    <mergeCell ref="AY15:AY16"/>
    <mergeCell ref="AZ15:AZ16"/>
    <mergeCell ref="AV17:AV18"/>
    <mergeCell ref="AW17:AW18"/>
    <mergeCell ref="AX17:AX18"/>
    <mergeCell ref="AY17:AY18"/>
    <mergeCell ref="AZ17:AZ18"/>
    <mergeCell ref="BA17:BA18"/>
    <mergeCell ref="AN17:AN18"/>
    <mergeCell ref="AO17:AO18"/>
    <mergeCell ref="AP17:AP18"/>
    <mergeCell ref="AS17:AS18"/>
    <mergeCell ref="AT17:AT18"/>
    <mergeCell ref="AU17:AU18"/>
    <mergeCell ref="AZ19:AZ20"/>
    <mergeCell ref="BA19:BA20"/>
    <mergeCell ref="A23:V23"/>
    <mergeCell ref="A25:P25"/>
    <mergeCell ref="A26:P26"/>
    <mergeCell ref="B27:U27"/>
    <mergeCell ref="AT19:AT20"/>
    <mergeCell ref="AU19:AU20"/>
    <mergeCell ref="AV19:AV20"/>
    <mergeCell ref="AW19:AW20"/>
    <mergeCell ref="AX19:AX20"/>
    <mergeCell ref="AY19:AY20"/>
    <mergeCell ref="AN19:AN20"/>
    <mergeCell ref="AO19:AO20"/>
    <mergeCell ref="AP19:AP20"/>
    <mergeCell ref="AQ19:AQ20"/>
    <mergeCell ref="AR19:AR20"/>
    <mergeCell ref="AS19:AS20"/>
    <mergeCell ref="AH19:AH20"/>
    <mergeCell ref="AI19:AI20"/>
    <mergeCell ref="AJ19:AJ20"/>
    <mergeCell ref="AK19:AK20"/>
    <mergeCell ref="AL19:AL20"/>
    <mergeCell ref="AM19:AM20"/>
    <mergeCell ref="A28:V28"/>
    <mergeCell ref="A29:W29"/>
    <mergeCell ref="B6:B7"/>
    <mergeCell ref="C6:C7"/>
    <mergeCell ref="D6:D7"/>
    <mergeCell ref="E6:E7"/>
    <mergeCell ref="F6:F7"/>
    <mergeCell ref="G6:G7"/>
    <mergeCell ref="H6:H7"/>
    <mergeCell ref="I6:I7"/>
    <mergeCell ref="G19:G20"/>
    <mergeCell ref="H19:H20"/>
    <mergeCell ref="I19:I20"/>
    <mergeCell ref="J19:J20"/>
    <mergeCell ref="S19:S20"/>
    <mergeCell ref="T19:T20"/>
    <mergeCell ref="A19:A20"/>
    <mergeCell ref="B19:B20"/>
    <mergeCell ref="C19:C20"/>
    <mergeCell ref="D19:D20"/>
    <mergeCell ref="E19:E20"/>
    <mergeCell ref="F19:F20"/>
    <mergeCell ref="T10:T11"/>
    <mergeCell ref="P6:P7"/>
    <mergeCell ref="Q6:Q7"/>
    <mergeCell ref="R6:R7"/>
    <mergeCell ref="B17:B18"/>
    <mergeCell ref="C17:C18"/>
    <mergeCell ref="J6:J7"/>
    <mergeCell ref="K6:K7"/>
    <mergeCell ref="L6:L7"/>
    <mergeCell ref="M6:M7"/>
    <mergeCell ref="N6:N7"/>
    <mergeCell ref="O6:O7"/>
  </mergeCells>
  <pageMargins left="0.2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2"/>
  <sheetViews>
    <sheetView topLeftCell="A10" workbookViewId="0">
      <selection activeCell="F24" sqref="F24"/>
    </sheetView>
  </sheetViews>
  <sheetFormatPr defaultRowHeight="15"/>
  <cols>
    <col min="7" max="7" width="10.42578125" customWidth="1"/>
    <col min="8" max="8" width="11.140625" customWidth="1"/>
    <col min="9" max="9" width="10.28515625" customWidth="1"/>
  </cols>
  <sheetData>
    <row r="1" spans="1:11">
      <c r="A1" s="159" t="s">
        <v>165</v>
      </c>
      <c r="B1" s="159"/>
      <c r="C1" s="159"/>
      <c r="D1" s="159"/>
      <c r="E1" s="159"/>
      <c r="F1" s="159"/>
      <c r="G1" s="159"/>
      <c r="H1" s="159"/>
    </row>
    <row r="2" spans="1:11">
      <c r="C2" s="163" t="s">
        <v>220</v>
      </c>
      <c r="D2" s="163"/>
      <c r="E2" s="163"/>
      <c r="F2" s="163"/>
      <c r="G2" s="163"/>
      <c r="H2" s="163"/>
      <c r="I2" s="163"/>
    </row>
    <row r="3" spans="1:11">
      <c r="B3" s="110"/>
      <c r="C3" s="111"/>
      <c r="D3" s="112"/>
      <c r="E3" s="113" t="s">
        <v>167</v>
      </c>
      <c r="F3" s="114"/>
      <c r="G3" s="114"/>
    </row>
    <row r="4" spans="1:11">
      <c r="B4" s="115"/>
      <c r="C4" s="116"/>
      <c r="D4" s="117"/>
      <c r="E4" s="127" t="s">
        <v>8</v>
      </c>
      <c r="F4" s="119" t="s">
        <v>10</v>
      </c>
      <c r="G4" s="119" t="s">
        <v>12</v>
      </c>
    </row>
    <row r="5" spans="1:11">
      <c r="B5" s="164" t="s">
        <v>168</v>
      </c>
      <c r="C5" s="165"/>
      <c r="D5" s="166"/>
      <c r="E5" s="119">
        <v>52</v>
      </c>
      <c r="F5" s="119">
        <v>52</v>
      </c>
      <c r="G5" s="119">
        <v>43</v>
      </c>
    </row>
    <row r="6" spans="1:11">
      <c r="B6" s="128" t="s">
        <v>221</v>
      </c>
      <c r="C6" s="129"/>
      <c r="D6" s="130"/>
      <c r="E6" s="119">
        <v>17</v>
      </c>
      <c r="F6" s="119">
        <v>17</v>
      </c>
      <c r="G6" s="119">
        <v>17</v>
      </c>
    </row>
    <row r="7" spans="1:11">
      <c r="B7" s="128" t="s">
        <v>170</v>
      </c>
      <c r="C7" s="129"/>
      <c r="D7" s="130"/>
      <c r="E7" s="119"/>
      <c r="F7" s="119">
        <v>2</v>
      </c>
      <c r="G7" s="119">
        <v>9</v>
      </c>
    </row>
    <row r="8" spans="1:11">
      <c r="B8" s="128" t="s">
        <v>171</v>
      </c>
      <c r="C8" s="129"/>
      <c r="D8" s="130"/>
      <c r="E8" s="119">
        <v>2</v>
      </c>
      <c r="F8" s="119">
        <v>2</v>
      </c>
      <c r="G8" s="119">
        <v>2</v>
      </c>
    </row>
    <row r="9" spans="1:11">
      <c r="B9" s="128" t="s">
        <v>222</v>
      </c>
      <c r="C9" s="129"/>
      <c r="D9" s="130"/>
      <c r="E9" s="119">
        <v>23</v>
      </c>
      <c r="F9" s="119">
        <v>23</v>
      </c>
      <c r="G9" s="119">
        <v>23</v>
      </c>
    </row>
    <row r="10" spans="1:11">
      <c r="B10" s="128" t="s">
        <v>170</v>
      </c>
      <c r="C10" s="129"/>
      <c r="D10" s="130"/>
      <c r="E10" s="119" t="s">
        <v>173</v>
      </c>
      <c r="F10" s="119">
        <v>9</v>
      </c>
      <c r="G10" s="119">
        <v>10</v>
      </c>
    </row>
    <row r="11" spans="1:11">
      <c r="B11" s="128" t="s">
        <v>174</v>
      </c>
      <c r="C11" s="129"/>
      <c r="D11" s="130"/>
      <c r="E11" s="119">
        <v>2</v>
      </c>
      <c r="F11" s="119"/>
      <c r="G11" s="119">
        <v>1</v>
      </c>
    </row>
    <row r="12" spans="1:11">
      <c r="B12" s="128" t="s">
        <v>175</v>
      </c>
      <c r="C12" s="129"/>
      <c r="D12" s="130"/>
      <c r="E12" s="119">
        <v>1</v>
      </c>
      <c r="F12" s="119">
        <v>1</v>
      </c>
      <c r="G12" s="119">
        <v>1</v>
      </c>
    </row>
    <row r="13" spans="1:11">
      <c r="B13" s="167" t="s">
        <v>176</v>
      </c>
      <c r="C13" s="167"/>
      <c r="D13" s="167"/>
      <c r="E13" s="119">
        <v>9</v>
      </c>
      <c r="F13" s="119">
        <v>9</v>
      </c>
      <c r="G13" s="119" t="s">
        <v>173</v>
      </c>
    </row>
    <row r="15" spans="1:11">
      <c r="A15" s="159" t="s">
        <v>177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</row>
    <row r="17" spans="1:11">
      <c r="A17" s="160" t="s">
        <v>178</v>
      </c>
      <c r="B17" s="160" t="s">
        <v>179</v>
      </c>
      <c r="C17" s="160" t="s">
        <v>180</v>
      </c>
      <c r="D17" s="161" t="s">
        <v>181</v>
      </c>
      <c r="E17" s="160" t="s">
        <v>182</v>
      </c>
      <c r="F17" s="160"/>
      <c r="G17" s="160" t="s">
        <v>183</v>
      </c>
      <c r="H17" s="160" t="s">
        <v>184</v>
      </c>
      <c r="I17" s="160" t="s">
        <v>185</v>
      </c>
      <c r="J17" s="160" t="s">
        <v>186</v>
      </c>
      <c r="K17" s="120"/>
    </row>
    <row r="18" spans="1:11" ht="51">
      <c r="A18" s="160"/>
      <c r="B18" s="160"/>
      <c r="C18" s="160"/>
      <c r="D18" s="161"/>
      <c r="E18" s="121" t="s">
        <v>187</v>
      </c>
      <c r="F18" s="16" t="s">
        <v>170</v>
      </c>
      <c r="G18" s="160"/>
      <c r="H18" s="160"/>
      <c r="I18" s="160"/>
      <c r="J18" s="160"/>
      <c r="K18" s="120"/>
    </row>
    <row r="19" spans="1:11">
      <c r="A19" s="121">
        <v>1</v>
      </c>
      <c r="B19" s="121">
        <v>38</v>
      </c>
      <c r="C19" s="121">
        <v>1646</v>
      </c>
      <c r="D19" s="121">
        <v>1200</v>
      </c>
      <c r="E19" s="121">
        <v>164</v>
      </c>
      <c r="F19" s="121" t="s">
        <v>173</v>
      </c>
      <c r="G19" s="121">
        <v>2</v>
      </c>
      <c r="H19" s="121">
        <v>1</v>
      </c>
      <c r="I19" s="121">
        <v>11</v>
      </c>
      <c r="J19" s="121">
        <v>52</v>
      </c>
      <c r="K19" s="120"/>
    </row>
    <row r="20" spans="1:11">
      <c r="A20" s="121">
        <v>2</v>
      </c>
      <c r="B20" s="121">
        <v>40</v>
      </c>
      <c r="C20" s="121">
        <v>1674</v>
      </c>
      <c r="D20" s="121">
        <v>768</v>
      </c>
      <c r="E20" s="121">
        <v>634</v>
      </c>
      <c r="F20" s="121">
        <v>396</v>
      </c>
      <c r="G20" s="121"/>
      <c r="H20" s="121">
        <v>1</v>
      </c>
      <c r="I20" s="121">
        <v>11</v>
      </c>
      <c r="J20" s="121">
        <v>52</v>
      </c>
      <c r="K20" s="120"/>
    </row>
    <row r="21" spans="1:11">
      <c r="A21" s="121">
        <v>3</v>
      </c>
      <c r="B21" s="121">
        <v>39</v>
      </c>
      <c r="C21" s="121">
        <v>1640</v>
      </c>
      <c r="D21" s="121">
        <v>696</v>
      </c>
      <c r="E21" s="121">
        <v>666</v>
      </c>
      <c r="F21" s="121">
        <v>600</v>
      </c>
      <c r="G21" s="121">
        <v>1</v>
      </c>
      <c r="H21" s="121">
        <v>1</v>
      </c>
      <c r="I21" s="121">
        <v>2</v>
      </c>
      <c r="J21" s="121">
        <v>43</v>
      </c>
      <c r="K21" s="120"/>
    </row>
    <row r="22" spans="1:11">
      <c r="A22" s="122" t="s">
        <v>79</v>
      </c>
      <c r="B22" s="121">
        <v>117</v>
      </c>
      <c r="C22" s="122">
        <f>SUM(C19:C21)</f>
        <v>4960</v>
      </c>
      <c r="D22" s="122">
        <v>2484</v>
      </c>
      <c r="E22" s="122">
        <f>E19+E20+E21</f>
        <v>1464</v>
      </c>
      <c r="F22" s="121">
        <f>F21+F20</f>
        <v>996</v>
      </c>
      <c r="G22" s="121">
        <v>3</v>
      </c>
      <c r="H22" s="121">
        <v>3</v>
      </c>
      <c r="I22" s="121">
        <v>24</v>
      </c>
      <c r="J22" s="121">
        <v>147</v>
      </c>
      <c r="K22" s="120"/>
    </row>
  </sheetData>
  <mergeCells count="14">
    <mergeCell ref="G17:G18"/>
    <mergeCell ref="H17:H18"/>
    <mergeCell ref="I17:I18"/>
    <mergeCell ref="J17:J18"/>
    <mergeCell ref="A1:H1"/>
    <mergeCell ref="C2:I2"/>
    <mergeCell ref="B5:D5"/>
    <mergeCell ref="B13:D13"/>
    <mergeCell ref="A15:K15"/>
    <mergeCell ref="A17:A18"/>
    <mergeCell ref="B17:B18"/>
    <mergeCell ref="C17:C18"/>
    <mergeCell ref="D17:D18"/>
    <mergeCell ref="E17:F17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70"/>
  <sheetViews>
    <sheetView tabSelected="1" topLeftCell="A49" workbookViewId="0">
      <selection activeCell="A55" sqref="A55:R61"/>
    </sheetView>
  </sheetViews>
  <sheetFormatPr defaultRowHeight="15"/>
  <cols>
    <col min="1" max="1" width="7.85546875" customWidth="1"/>
    <col min="2" max="2" width="25.5703125" customWidth="1"/>
    <col min="3" max="3" width="8.42578125" customWidth="1"/>
    <col min="4" max="4" width="6.5703125" customWidth="1"/>
    <col min="5" max="5" width="4.140625" customWidth="1"/>
    <col min="6" max="6" width="4.5703125" customWidth="1"/>
    <col min="7" max="7" width="7.5703125" customWidth="1"/>
    <col min="8" max="8" width="8" customWidth="1"/>
    <col min="9" max="9" width="6.5703125" customWidth="1"/>
    <col min="10" max="10" width="7.7109375" customWidth="1"/>
    <col min="11" max="11" width="8.28515625" customWidth="1"/>
    <col min="12" max="12" width="5.85546875" customWidth="1"/>
    <col min="13" max="13" width="6" customWidth="1"/>
    <col min="14" max="14" width="6.42578125" customWidth="1"/>
    <col min="15" max="15" width="4.5703125" hidden="1" customWidth="1"/>
    <col min="16" max="16" width="5.140625" customWidth="1"/>
    <col min="17" max="17" width="5" customWidth="1"/>
  </cols>
  <sheetData>
    <row r="1" spans="1:19" ht="15.75">
      <c r="C1" s="179" t="s">
        <v>0</v>
      </c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</row>
    <row r="2" spans="1:19" ht="15.75">
      <c r="C2" s="179" t="s">
        <v>1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</row>
    <row r="3" spans="1:19" ht="36" customHeight="1">
      <c r="C3" s="1"/>
      <c r="D3" s="1"/>
      <c r="E3" s="1"/>
      <c r="F3" s="1"/>
      <c r="G3" s="170" t="s">
        <v>141</v>
      </c>
      <c r="H3" s="170"/>
      <c r="I3" s="170"/>
      <c r="J3" s="170"/>
      <c r="K3" s="170"/>
      <c r="L3" s="170"/>
      <c r="M3" s="170"/>
      <c r="N3" s="170"/>
      <c r="O3" s="1"/>
      <c r="P3" s="1"/>
      <c r="Q3" s="1"/>
      <c r="R3" s="1"/>
      <c r="S3" s="1"/>
    </row>
    <row r="4" spans="1:19" ht="15.75" thickBot="1">
      <c r="A4" s="176" t="s">
        <v>2</v>
      </c>
      <c r="B4" s="176" t="s">
        <v>86</v>
      </c>
      <c r="C4" s="2"/>
      <c r="D4" s="180" t="s">
        <v>3</v>
      </c>
      <c r="E4" s="176"/>
      <c r="F4" s="176"/>
      <c r="G4" s="176" t="s">
        <v>4</v>
      </c>
      <c r="H4" s="176"/>
      <c r="I4" s="180"/>
      <c r="J4" s="176"/>
      <c r="K4" s="176"/>
      <c r="L4" s="180"/>
      <c r="M4" s="180"/>
      <c r="N4" s="176"/>
      <c r="O4" s="176"/>
      <c r="P4" s="176"/>
      <c r="Q4" s="176"/>
      <c r="R4" s="180"/>
    </row>
    <row r="5" spans="1:19">
      <c r="A5" s="176"/>
      <c r="B5" s="176"/>
      <c r="C5" s="181" t="s">
        <v>5</v>
      </c>
      <c r="D5" s="171" t="s">
        <v>6</v>
      </c>
      <c r="E5" s="184" t="s">
        <v>7</v>
      </c>
      <c r="F5" s="184"/>
      <c r="G5" s="176" t="s">
        <v>8</v>
      </c>
      <c r="H5" s="175"/>
      <c r="I5" s="171" t="s">
        <v>9</v>
      </c>
      <c r="J5" s="174" t="s">
        <v>10</v>
      </c>
      <c r="K5" s="175"/>
      <c r="L5" s="200" t="s">
        <v>11</v>
      </c>
      <c r="M5" s="175" t="s">
        <v>12</v>
      </c>
      <c r="N5" s="184"/>
      <c r="O5" s="184"/>
      <c r="P5" s="184"/>
      <c r="Q5" s="202"/>
      <c r="R5" s="171" t="s">
        <v>13</v>
      </c>
    </row>
    <row r="6" spans="1:19" ht="51">
      <c r="A6" s="176"/>
      <c r="B6" s="176"/>
      <c r="C6" s="182"/>
      <c r="D6" s="172"/>
      <c r="E6" s="177" t="s">
        <v>14</v>
      </c>
      <c r="F6" s="178" t="s">
        <v>15</v>
      </c>
      <c r="G6" s="2" t="s">
        <v>16</v>
      </c>
      <c r="H6" s="3" t="s">
        <v>17</v>
      </c>
      <c r="I6" s="172"/>
      <c r="J6" s="4" t="s">
        <v>16</v>
      </c>
      <c r="K6" s="3" t="s">
        <v>17</v>
      </c>
      <c r="L6" s="172"/>
      <c r="M6" s="203" t="s">
        <v>125</v>
      </c>
      <c r="N6" s="204"/>
      <c r="O6" s="205"/>
      <c r="P6" s="176" t="s">
        <v>126</v>
      </c>
      <c r="Q6" s="175"/>
      <c r="R6" s="172"/>
    </row>
    <row r="7" spans="1:19">
      <c r="A7" s="176"/>
      <c r="B7" s="176"/>
      <c r="C7" s="183"/>
      <c r="D7" s="173"/>
      <c r="E7" s="177"/>
      <c r="F7" s="178"/>
      <c r="G7" s="2">
        <v>17</v>
      </c>
      <c r="H7" s="3">
        <v>21</v>
      </c>
      <c r="I7" s="173"/>
      <c r="J7" s="4">
        <v>17</v>
      </c>
      <c r="K7" s="3">
        <v>23</v>
      </c>
      <c r="L7" s="201"/>
      <c r="M7" s="2">
        <v>9</v>
      </c>
      <c r="N7" s="2">
        <v>8</v>
      </c>
      <c r="O7" s="2">
        <v>8</v>
      </c>
      <c r="P7" s="2">
        <v>12</v>
      </c>
      <c r="Q7" s="3">
        <v>10</v>
      </c>
      <c r="R7" s="173"/>
    </row>
    <row r="8" spans="1:19" ht="25.5">
      <c r="A8" s="5" t="s">
        <v>18</v>
      </c>
      <c r="B8" s="6" t="s">
        <v>19</v>
      </c>
      <c r="C8" s="7"/>
      <c r="D8" s="8">
        <f t="shared" ref="D8:Q8" si="0">D9+D10+D11+D12+D13+D14+D15+D16+D17+D18+D19+D20+D21+D22</f>
        <v>1448</v>
      </c>
      <c r="E8" s="9">
        <f t="shared" si="0"/>
        <v>384</v>
      </c>
      <c r="F8" s="5">
        <f t="shared" si="0"/>
        <v>144</v>
      </c>
      <c r="G8" s="5">
        <f t="shared" si="0"/>
        <v>34</v>
      </c>
      <c r="H8" s="10">
        <f t="shared" si="0"/>
        <v>24</v>
      </c>
      <c r="I8" s="8">
        <f t="shared" si="0"/>
        <v>1164</v>
      </c>
      <c r="J8" s="9">
        <f t="shared" si="0"/>
        <v>10</v>
      </c>
      <c r="K8" s="10">
        <f t="shared" si="0"/>
        <v>8</v>
      </c>
      <c r="L8" s="98">
        <f>L9+L10+L11+L12+L13+L14+L15+L16+L17+L18+L19+L20+L21+L22</f>
        <v>284</v>
      </c>
      <c r="M8" s="28"/>
      <c r="N8" s="9">
        <f t="shared" si="0"/>
        <v>0</v>
      </c>
      <c r="O8" s="5">
        <f t="shared" si="0"/>
        <v>0</v>
      </c>
      <c r="P8" s="5">
        <f t="shared" si="0"/>
        <v>0</v>
      </c>
      <c r="Q8" s="10">
        <f t="shared" si="0"/>
        <v>0</v>
      </c>
      <c r="R8" s="8"/>
    </row>
    <row r="9" spans="1:19" ht="24" customHeight="1">
      <c r="A9" s="11" t="s">
        <v>20</v>
      </c>
      <c r="B9" s="12" t="s">
        <v>21</v>
      </c>
      <c r="C9" s="13" t="s">
        <v>22</v>
      </c>
      <c r="D9" s="14">
        <v>160</v>
      </c>
      <c r="E9" s="15"/>
      <c r="F9" s="16"/>
      <c r="G9" s="17">
        <v>5</v>
      </c>
      <c r="H9" s="18">
        <v>4</v>
      </c>
      <c r="I9" s="14">
        <v>160</v>
      </c>
      <c r="J9" s="19"/>
      <c r="K9" s="20"/>
      <c r="L9" s="82"/>
      <c r="M9" s="78"/>
      <c r="N9" s="15"/>
      <c r="O9" s="16"/>
      <c r="P9" s="16"/>
      <c r="Q9" s="21"/>
      <c r="R9" s="14"/>
    </row>
    <row r="10" spans="1:19" ht="20.25" customHeight="1">
      <c r="A10" s="11" t="s">
        <v>23</v>
      </c>
      <c r="B10" s="12" t="s">
        <v>24</v>
      </c>
      <c r="C10" s="13" t="s">
        <v>22</v>
      </c>
      <c r="D10" s="14">
        <v>160</v>
      </c>
      <c r="E10" s="15"/>
      <c r="F10" s="16"/>
      <c r="G10" s="17">
        <v>5</v>
      </c>
      <c r="H10" s="18">
        <v>4</v>
      </c>
      <c r="I10" s="14">
        <v>160</v>
      </c>
      <c r="J10" s="19"/>
      <c r="K10" s="20"/>
      <c r="L10" s="82"/>
      <c r="M10" s="78"/>
      <c r="N10" s="22"/>
      <c r="O10" s="17"/>
      <c r="P10" s="17"/>
      <c r="Q10" s="18"/>
      <c r="R10" s="14"/>
    </row>
    <row r="11" spans="1:19" ht="16.5" customHeight="1">
      <c r="A11" s="11" t="s">
        <v>25</v>
      </c>
      <c r="B11" s="12" t="s">
        <v>26</v>
      </c>
      <c r="C11" s="13" t="s">
        <v>27</v>
      </c>
      <c r="D11" s="14">
        <v>68</v>
      </c>
      <c r="E11" s="15"/>
      <c r="F11" s="16"/>
      <c r="G11" s="17">
        <v>1</v>
      </c>
      <c r="H11" s="18">
        <v>1</v>
      </c>
      <c r="I11" s="14">
        <v>68</v>
      </c>
      <c r="J11" s="19"/>
      <c r="K11" s="20"/>
      <c r="L11" s="82"/>
      <c r="M11" s="78"/>
      <c r="N11" s="22"/>
      <c r="O11" s="17"/>
      <c r="P11" s="17"/>
      <c r="Q11" s="18"/>
      <c r="R11" s="14"/>
    </row>
    <row r="12" spans="1:19" ht="18.75" customHeight="1">
      <c r="A12" s="11" t="s">
        <v>28</v>
      </c>
      <c r="B12" s="12" t="s">
        <v>29</v>
      </c>
      <c r="C12" s="13" t="s">
        <v>22</v>
      </c>
      <c r="D12" s="14">
        <v>80</v>
      </c>
      <c r="E12" s="15"/>
      <c r="F12" s="16"/>
      <c r="G12" s="17">
        <v>2</v>
      </c>
      <c r="H12" s="18">
        <v>2</v>
      </c>
      <c r="I12" s="14">
        <v>80</v>
      </c>
      <c r="J12" s="19"/>
      <c r="K12" s="20"/>
      <c r="L12" s="82"/>
      <c r="M12" s="78"/>
      <c r="N12" s="22"/>
      <c r="O12" s="17"/>
      <c r="P12" s="17"/>
      <c r="Q12" s="18"/>
      <c r="R12" s="14"/>
    </row>
    <row r="13" spans="1:19" ht="17.25" customHeight="1">
      <c r="A13" s="11" t="s">
        <v>30</v>
      </c>
      <c r="B13" s="12" t="s">
        <v>87</v>
      </c>
      <c r="C13" s="13" t="s">
        <v>27</v>
      </c>
      <c r="D13" s="14">
        <v>58</v>
      </c>
      <c r="E13" s="15"/>
      <c r="F13" s="16"/>
      <c r="G13" s="17"/>
      <c r="H13" s="18"/>
      <c r="I13" s="14"/>
      <c r="J13" s="19">
        <v>2</v>
      </c>
      <c r="K13" s="20"/>
      <c r="L13" s="82">
        <v>58</v>
      </c>
      <c r="M13" s="78"/>
      <c r="N13" s="22"/>
      <c r="O13" s="17"/>
      <c r="P13" s="17"/>
      <c r="Q13" s="18"/>
      <c r="R13" s="14"/>
    </row>
    <row r="14" spans="1:19" ht="17.25" customHeight="1">
      <c r="A14" s="11" t="s">
        <v>31</v>
      </c>
      <c r="B14" s="12" t="s">
        <v>32</v>
      </c>
      <c r="C14" s="13" t="s">
        <v>22</v>
      </c>
      <c r="D14" s="14">
        <v>156</v>
      </c>
      <c r="E14" s="15"/>
      <c r="F14" s="16"/>
      <c r="G14" s="17">
        <v>3</v>
      </c>
      <c r="H14" s="18"/>
      <c r="I14" s="14">
        <v>90</v>
      </c>
      <c r="J14" s="19">
        <v>3</v>
      </c>
      <c r="K14" s="20">
        <v>3</v>
      </c>
      <c r="L14" s="82">
        <v>66</v>
      </c>
      <c r="M14" s="78"/>
      <c r="N14" s="22"/>
      <c r="O14" s="17"/>
      <c r="P14" s="17"/>
      <c r="Q14" s="18"/>
      <c r="R14" s="14"/>
    </row>
    <row r="15" spans="1:19" ht="12.75" customHeight="1">
      <c r="A15" s="11" t="s">
        <v>33</v>
      </c>
      <c r="B15" s="12" t="s">
        <v>34</v>
      </c>
      <c r="C15" s="13" t="s">
        <v>22</v>
      </c>
      <c r="D15" s="14">
        <v>160</v>
      </c>
      <c r="E15" s="15"/>
      <c r="F15" s="16"/>
      <c r="G15" s="17">
        <v>5</v>
      </c>
      <c r="H15" s="18">
        <v>4</v>
      </c>
      <c r="I15" s="14">
        <v>160</v>
      </c>
      <c r="J15" s="19"/>
      <c r="K15" s="20"/>
      <c r="L15" s="82"/>
      <c r="M15" s="78"/>
      <c r="N15" s="22"/>
      <c r="O15" s="17"/>
      <c r="P15" s="17"/>
      <c r="Q15" s="18"/>
      <c r="R15" s="14"/>
    </row>
    <row r="16" spans="1:19" ht="16.5" customHeight="1">
      <c r="A16" s="11" t="s">
        <v>35</v>
      </c>
      <c r="B16" s="12" t="s">
        <v>36</v>
      </c>
      <c r="C16" s="13" t="s">
        <v>27</v>
      </c>
      <c r="D16" s="14">
        <v>64</v>
      </c>
      <c r="E16" s="15">
        <v>32</v>
      </c>
      <c r="F16" s="16">
        <v>32</v>
      </c>
      <c r="G16" s="17"/>
      <c r="H16" s="18"/>
      <c r="I16" s="14"/>
      <c r="J16" s="19">
        <v>2</v>
      </c>
      <c r="K16" s="20">
        <v>2</v>
      </c>
      <c r="L16" s="82">
        <v>64</v>
      </c>
      <c r="M16" s="78"/>
      <c r="N16" s="22"/>
      <c r="O16" s="17"/>
      <c r="P16" s="17"/>
      <c r="Q16" s="18"/>
      <c r="R16" s="14"/>
    </row>
    <row r="17" spans="1:18">
      <c r="A17" s="11" t="s">
        <v>37</v>
      </c>
      <c r="B17" s="12" t="s">
        <v>89</v>
      </c>
      <c r="C17" s="13" t="s">
        <v>22</v>
      </c>
      <c r="D17" s="14">
        <v>152</v>
      </c>
      <c r="E17" s="15">
        <v>94</v>
      </c>
      <c r="F17" s="16">
        <v>58</v>
      </c>
      <c r="G17" s="17">
        <v>5</v>
      </c>
      <c r="H17" s="18">
        <v>4</v>
      </c>
      <c r="I17" s="14">
        <v>152</v>
      </c>
      <c r="J17" s="19"/>
      <c r="K17" s="20"/>
      <c r="L17" s="82"/>
      <c r="M17" s="78"/>
      <c r="N17" s="22"/>
      <c r="O17" s="17"/>
      <c r="P17" s="17"/>
      <c r="Q17" s="18"/>
      <c r="R17" s="14"/>
    </row>
    <row r="18" spans="1:18">
      <c r="A18" s="11" t="s">
        <v>38</v>
      </c>
      <c r="B18" s="12" t="s">
        <v>39</v>
      </c>
      <c r="C18" s="13" t="s">
        <v>40</v>
      </c>
      <c r="D18" s="14">
        <v>116</v>
      </c>
      <c r="E18" s="15">
        <v>100</v>
      </c>
      <c r="F18" s="16">
        <v>16</v>
      </c>
      <c r="G18" s="17">
        <v>3</v>
      </c>
      <c r="H18" s="18">
        <v>2</v>
      </c>
      <c r="I18" s="14">
        <v>116</v>
      </c>
      <c r="J18" s="19"/>
      <c r="K18" s="20"/>
      <c r="L18" s="82"/>
      <c r="M18" s="78"/>
      <c r="N18" s="22"/>
      <c r="O18" s="17"/>
      <c r="P18" s="17"/>
      <c r="Q18" s="18"/>
      <c r="R18" s="14"/>
    </row>
    <row r="19" spans="1:18">
      <c r="A19" s="11" t="s">
        <v>41</v>
      </c>
      <c r="B19" s="12" t="s">
        <v>42</v>
      </c>
      <c r="C19" s="13" t="s">
        <v>27</v>
      </c>
      <c r="D19" s="14">
        <v>56</v>
      </c>
      <c r="E19" s="15">
        <v>48</v>
      </c>
      <c r="F19" s="16">
        <v>8</v>
      </c>
      <c r="G19" s="17"/>
      <c r="H19" s="18"/>
      <c r="I19" s="14"/>
      <c r="J19" s="19">
        <v>1</v>
      </c>
      <c r="K19" s="20">
        <v>2</v>
      </c>
      <c r="L19" s="82">
        <v>56</v>
      </c>
      <c r="M19" s="78"/>
      <c r="N19" s="22"/>
      <c r="O19" s="17"/>
      <c r="P19" s="17"/>
      <c r="Q19" s="18"/>
      <c r="R19" s="14"/>
    </row>
    <row r="20" spans="1:18" ht="16.5" customHeight="1">
      <c r="A20" s="11" t="s">
        <v>43</v>
      </c>
      <c r="B20" s="12" t="s">
        <v>44</v>
      </c>
      <c r="C20" s="13" t="s">
        <v>27</v>
      </c>
      <c r="D20" s="14">
        <v>40</v>
      </c>
      <c r="E20" s="15"/>
      <c r="F20" s="16"/>
      <c r="G20" s="17"/>
      <c r="H20" s="18"/>
      <c r="I20" s="14"/>
      <c r="J20" s="19">
        <v>2</v>
      </c>
      <c r="K20" s="20">
        <v>1</v>
      </c>
      <c r="L20" s="82">
        <v>40</v>
      </c>
      <c r="M20" s="78"/>
      <c r="N20" s="22"/>
      <c r="O20" s="17"/>
      <c r="P20" s="17"/>
      <c r="Q20" s="18"/>
      <c r="R20" s="14"/>
    </row>
    <row r="21" spans="1:18" ht="17.25" customHeight="1">
      <c r="A21" s="11" t="s">
        <v>45</v>
      </c>
      <c r="B21" s="12" t="s">
        <v>46</v>
      </c>
      <c r="C21" s="13" t="s">
        <v>27</v>
      </c>
      <c r="D21" s="14">
        <v>38</v>
      </c>
      <c r="E21" s="15"/>
      <c r="F21" s="16"/>
      <c r="G21" s="17">
        <v>2</v>
      </c>
      <c r="H21" s="18"/>
      <c r="I21" s="14">
        <v>38</v>
      </c>
      <c r="J21" s="19"/>
      <c r="K21" s="20"/>
      <c r="L21" s="82"/>
      <c r="M21" s="78"/>
      <c r="N21" s="22"/>
      <c r="O21" s="17"/>
      <c r="P21" s="17"/>
      <c r="Q21" s="18"/>
      <c r="R21" s="14"/>
    </row>
    <row r="22" spans="1:18" ht="27" customHeight="1">
      <c r="A22" s="11" t="s">
        <v>88</v>
      </c>
      <c r="B22" s="23" t="s">
        <v>47</v>
      </c>
      <c r="C22" s="13" t="s">
        <v>27</v>
      </c>
      <c r="D22" s="14">
        <v>140</v>
      </c>
      <c r="E22" s="24">
        <v>110</v>
      </c>
      <c r="F22" s="11">
        <v>30</v>
      </c>
      <c r="G22" s="25">
        <v>3</v>
      </c>
      <c r="H22" s="26">
        <v>3</v>
      </c>
      <c r="I22" s="14">
        <v>140</v>
      </c>
      <c r="J22" s="27"/>
      <c r="K22" s="26"/>
      <c r="L22" s="82"/>
      <c r="M22" s="78"/>
      <c r="N22" s="27"/>
      <c r="O22" s="25"/>
      <c r="P22" s="25"/>
      <c r="Q22" s="26"/>
      <c r="R22" s="14"/>
    </row>
    <row r="23" spans="1:18" ht="26.25" customHeight="1">
      <c r="A23" s="28" t="s">
        <v>91</v>
      </c>
      <c r="B23" s="6" t="s">
        <v>92</v>
      </c>
      <c r="C23" s="69"/>
      <c r="D23" s="8">
        <f>D24+D25+D26</f>
        <v>284</v>
      </c>
      <c r="E23" s="70"/>
      <c r="F23" s="28">
        <f>F24+F25+F26</f>
        <v>284</v>
      </c>
      <c r="G23" s="71">
        <f>G24+G25+G26</f>
        <v>0</v>
      </c>
      <c r="H23" s="71">
        <f t="shared" ref="H23:I23" si="1">H24+H25+H26</f>
        <v>0</v>
      </c>
      <c r="I23" s="71">
        <f t="shared" si="1"/>
        <v>0</v>
      </c>
      <c r="J23" s="72">
        <f>J24+J25+J26</f>
        <v>7</v>
      </c>
      <c r="K23" s="72">
        <f>K24+K25+K26</f>
        <v>6</v>
      </c>
      <c r="L23" s="72">
        <f t="shared" ref="L23:R23" si="2">L24+L25+L26</f>
        <v>194</v>
      </c>
      <c r="M23" s="72"/>
      <c r="N23" s="72">
        <f t="shared" si="2"/>
        <v>2</v>
      </c>
      <c r="O23" s="72">
        <f t="shared" si="2"/>
        <v>4</v>
      </c>
      <c r="P23" s="72">
        <f t="shared" si="2"/>
        <v>3</v>
      </c>
      <c r="Q23" s="72">
        <f t="shared" si="2"/>
        <v>0</v>
      </c>
      <c r="R23" s="72">
        <f t="shared" si="2"/>
        <v>90</v>
      </c>
    </row>
    <row r="24" spans="1:18" ht="30.75" customHeight="1">
      <c r="A24" s="11" t="s">
        <v>95</v>
      </c>
      <c r="B24" s="23" t="s">
        <v>93</v>
      </c>
      <c r="C24" s="13" t="s">
        <v>90</v>
      </c>
      <c r="D24" s="14">
        <v>72</v>
      </c>
      <c r="E24" s="24"/>
      <c r="F24" s="11">
        <v>72</v>
      </c>
      <c r="G24" s="25"/>
      <c r="H24" s="26"/>
      <c r="I24" s="14"/>
      <c r="J24" s="27">
        <v>2</v>
      </c>
      <c r="K24" s="26">
        <v>2</v>
      </c>
      <c r="L24" s="82">
        <v>72</v>
      </c>
      <c r="M24" s="78"/>
      <c r="N24" s="27"/>
      <c r="O24" s="25"/>
      <c r="P24" s="25"/>
      <c r="Q24" s="26"/>
      <c r="R24" s="14"/>
    </row>
    <row r="25" spans="1:18" ht="27.75" customHeight="1">
      <c r="A25" s="11" t="s">
        <v>94</v>
      </c>
      <c r="B25" s="23" t="s">
        <v>96</v>
      </c>
      <c r="C25" s="13" t="s">
        <v>90</v>
      </c>
      <c r="D25" s="14">
        <v>72</v>
      </c>
      <c r="E25" s="24"/>
      <c r="F25" s="11">
        <v>72</v>
      </c>
      <c r="G25" s="25"/>
      <c r="H25" s="26"/>
      <c r="I25" s="14"/>
      <c r="J25" s="27">
        <v>2</v>
      </c>
      <c r="K25" s="26">
        <v>2</v>
      </c>
      <c r="L25" s="82">
        <v>72</v>
      </c>
      <c r="M25" s="78"/>
      <c r="N25" s="27"/>
      <c r="O25" s="25"/>
      <c r="P25" s="25"/>
      <c r="Q25" s="26"/>
      <c r="R25" s="14"/>
    </row>
    <row r="26" spans="1:18" ht="20.25" customHeight="1">
      <c r="A26" s="11" t="s">
        <v>97</v>
      </c>
      <c r="B26" s="23" t="s">
        <v>32</v>
      </c>
      <c r="C26" s="13" t="s">
        <v>22</v>
      </c>
      <c r="D26" s="14">
        <v>140</v>
      </c>
      <c r="E26" s="24"/>
      <c r="F26" s="11">
        <v>140</v>
      </c>
      <c r="G26" s="25"/>
      <c r="H26" s="26"/>
      <c r="I26" s="14"/>
      <c r="J26" s="27">
        <v>3</v>
      </c>
      <c r="K26" s="26">
        <v>2</v>
      </c>
      <c r="L26" s="82">
        <v>50</v>
      </c>
      <c r="M26" s="78"/>
      <c r="N26" s="27">
        <v>2</v>
      </c>
      <c r="O26" s="25">
        <v>4</v>
      </c>
      <c r="P26" s="25">
        <v>3</v>
      </c>
      <c r="Q26" s="26"/>
      <c r="R26" s="14">
        <v>90</v>
      </c>
    </row>
    <row r="27" spans="1:18" ht="30.75" customHeight="1">
      <c r="A27" s="28" t="s">
        <v>98</v>
      </c>
      <c r="B27" s="6" t="s">
        <v>48</v>
      </c>
      <c r="C27" s="29"/>
      <c r="D27" s="8">
        <f>D28+D29+D30+D31+D32+D33</f>
        <v>256</v>
      </c>
      <c r="E27" s="8">
        <f t="shared" ref="E27:Q27" si="3">E28+E29+E30+E31+E33</f>
        <v>90</v>
      </c>
      <c r="F27" s="8">
        <f t="shared" si="3"/>
        <v>78</v>
      </c>
      <c r="G27" s="8">
        <f t="shared" si="3"/>
        <v>2</v>
      </c>
      <c r="H27" s="8">
        <f t="shared" si="3"/>
        <v>0</v>
      </c>
      <c r="I27" s="8">
        <f>I28+I29+I30+I31+I32+I33</f>
        <v>36</v>
      </c>
      <c r="J27" s="8">
        <f t="shared" si="3"/>
        <v>0</v>
      </c>
      <c r="K27" s="8">
        <f t="shared" si="3"/>
        <v>0</v>
      </c>
      <c r="L27" s="8">
        <f t="shared" si="3"/>
        <v>0</v>
      </c>
      <c r="M27" s="8"/>
      <c r="N27" s="8">
        <f>N28+N29+N30+N31+N33</f>
        <v>6</v>
      </c>
      <c r="O27" s="8">
        <f t="shared" si="3"/>
        <v>0</v>
      </c>
      <c r="P27" s="8">
        <f t="shared" si="3"/>
        <v>7</v>
      </c>
      <c r="Q27" s="8">
        <f t="shared" si="3"/>
        <v>0</v>
      </c>
      <c r="R27" s="8">
        <f>R28+R29+R30+R31+R32+R33</f>
        <v>220</v>
      </c>
    </row>
    <row r="28" spans="1:18">
      <c r="A28" s="16" t="s">
        <v>99</v>
      </c>
      <c r="B28" s="12" t="s">
        <v>127</v>
      </c>
      <c r="C28" s="13" t="s">
        <v>50</v>
      </c>
      <c r="D28" s="14">
        <v>44</v>
      </c>
      <c r="E28" s="15">
        <v>4</v>
      </c>
      <c r="F28" s="16">
        <v>40</v>
      </c>
      <c r="G28" s="17"/>
      <c r="H28" s="18"/>
      <c r="I28" s="14"/>
      <c r="J28" s="19"/>
      <c r="K28" s="20"/>
      <c r="L28" s="82"/>
      <c r="M28" s="78"/>
      <c r="N28" s="22">
        <v>1</v>
      </c>
      <c r="O28" s="17"/>
      <c r="P28" s="17">
        <v>2</v>
      </c>
      <c r="Q28" s="18"/>
      <c r="R28" s="14">
        <v>44</v>
      </c>
    </row>
    <row r="29" spans="1:18" ht="51">
      <c r="A29" s="16" t="s">
        <v>51</v>
      </c>
      <c r="B29" s="12" t="s">
        <v>128</v>
      </c>
      <c r="C29" s="13" t="s">
        <v>22</v>
      </c>
      <c r="D29" s="14">
        <v>40</v>
      </c>
      <c r="E29" s="15"/>
      <c r="F29" s="16"/>
      <c r="G29" s="17"/>
      <c r="H29" s="18"/>
      <c r="I29" s="14"/>
      <c r="J29" s="19"/>
      <c r="K29" s="20"/>
      <c r="L29" s="82"/>
      <c r="M29" s="78"/>
      <c r="N29" s="17">
        <v>2</v>
      </c>
      <c r="O29" s="17"/>
      <c r="P29" s="17">
        <v>1</v>
      </c>
      <c r="Q29" s="18"/>
      <c r="R29" s="14">
        <v>40</v>
      </c>
    </row>
    <row r="30" spans="1:18" ht="51">
      <c r="A30" s="16" t="s">
        <v>100</v>
      </c>
      <c r="B30" s="12" t="s">
        <v>129</v>
      </c>
      <c r="C30" s="13" t="s">
        <v>90</v>
      </c>
      <c r="D30" s="14">
        <v>44</v>
      </c>
      <c r="E30" s="15">
        <v>30</v>
      </c>
      <c r="F30" s="16">
        <v>14</v>
      </c>
      <c r="G30" s="17"/>
      <c r="H30" s="73"/>
      <c r="I30" s="90"/>
      <c r="J30" s="86"/>
      <c r="K30" s="86"/>
      <c r="L30" s="2"/>
      <c r="M30" s="78"/>
      <c r="N30" s="17">
        <v>2</v>
      </c>
      <c r="O30" s="17"/>
      <c r="P30" s="17">
        <v>2</v>
      </c>
      <c r="Q30" s="17"/>
      <c r="R30" s="2">
        <v>44</v>
      </c>
    </row>
    <row r="31" spans="1:18" ht="25.5">
      <c r="A31" s="16" t="s">
        <v>130</v>
      </c>
      <c r="B31" s="12" t="s">
        <v>101</v>
      </c>
      <c r="C31" s="13" t="s">
        <v>90</v>
      </c>
      <c r="D31" s="14">
        <v>36</v>
      </c>
      <c r="E31" s="15">
        <v>26</v>
      </c>
      <c r="F31" s="16">
        <v>10</v>
      </c>
      <c r="G31" s="17">
        <v>2</v>
      </c>
      <c r="H31" s="73"/>
      <c r="I31" s="2">
        <v>36</v>
      </c>
      <c r="J31" s="86"/>
      <c r="K31" s="86"/>
      <c r="L31" s="2"/>
      <c r="M31" s="78"/>
      <c r="N31" s="17"/>
      <c r="O31" s="17"/>
      <c r="P31" s="17"/>
      <c r="Q31" s="17"/>
      <c r="R31" s="83"/>
    </row>
    <row r="32" spans="1:18" ht="18" customHeight="1">
      <c r="A32" s="16" t="s">
        <v>131</v>
      </c>
      <c r="B32" s="12" t="s">
        <v>140</v>
      </c>
      <c r="C32" s="13" t="s">
        <v>90</v>
      </c>
      <c r="D32" s="14">
        <v>48</v>
      </c>
      <c r="E32" s="15">
        <v>36</v>
      </c>
      <c r="F32" s="16">
        <v>12</v>
      </c>
      <c r="G32" s="17"/>
      <c r="H32" s="73"/>
      <c r="I32" s="2"/>
      <c r="J32" s="86"/>
      <c r="K32" s="86"/>
      <c r="L32" s="2"/>
      <c r="M32" s="78"/>
      <c r="N32" s="17">
        <v>2</v>
      </c>
      <c r="O32" s="17"/>
      <c r="P32" s="17">
        <v>2</v>
      </c>
      <c r="Q32" s="17"/>
      <c r="R32" s="83">
        <v>48</v>
      </c>
    </row>
    <row r="33" spans="1:18" ht="25.5">
      <c r="A33" s="16" t="s">
        <v>139</v>
      </c>
      <c r="B33" s="12" t="s">
        <v>132</v>
      </c>
      <c r="C33" s="13" t="s">
        <v>133</v>
      </c>
      <c r="D33" s="14">
        <v>44</v>
      </c>
      <c r="E33" s="15">
        <v>30</v>
      </c>
      <c r="F33" s="16">
        <v>14</v>
      </c>
      <c r="G33" s="17"/>
      <c r="H33" s="73"/>
      <c r="I33" s="2"/>
      <c r="J33" s="86"/>
      <c r="K33" s="86"/>
      <c r="L33" s="2"/>
      <c r="M33" s="78"/>
      <c r="N33" s="17">
        <v>1</v>
      </c>
      <c r="O33" s="17"/>
      <c r="P33" s="17">
        <v>2</v>
      </c>
      <c r="Q33" s="17"/>
      <c r="R33" s="83">
        <v>44</v>
      </c>
    </row>
    <row r="34" spans="1:18" ht="25.5">
      <c r="A34" s="28" t="s">
        <v>102</v>
      </c>
      <c r="B34" s="6" t="s">
        <v>53</v>
      </c>
      <c r="C34" s="29"/>
      <c r="D34" s="8">
        <f>D35+D36+D37+D38+D39</f>
        <v>600</v>
      </c>
      <c r="E34" s="8">
        <f t="shared" ref="E34:R34" si="4">E35+E36+E37+E38+E39</f>
        <v>328</v>
      </c>
      <c r="F34" s="8">
        <f t="shared" si="4"/>
        <v>250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3</v>
      </c>
      <c r="K34" s="8">
        <f t="shared" si="4"/>
        <v>10</v>
      </c>
      <c r="L34" s="8">
        <f t="shared" si="4"/>
        <v>290</v>
      </c>
      <c r="M34" s="8"/>
      <c r="N34" s="8">
        <f t="shared" si="4"/>
        <v>10</v>
      </c>
      <c r="O34" s="8">
        <f t="shared" si="4"/>
        <v>9</v>
      </c>
      <c r="P34" s="8">
        <f t="shared" si="4"/>
        <v>10</v>
      </c>
      <c r="Q34" s="8">
        <f t="shared" si="4"/>
        <v>0</v>
      </c>
      <c r="R34" s="8">
        <f t="shared" si="4"/>
        <v>310</v>
      </c>
    </row>
    <row r="35" spans="1:18">
      <c r="A35" s="16" t="s">
        <v>103</v>
      </c>
      <c r="B35" s="12" t="s">
        <v>134</v>
      </c>
      <c r="C35" s="13" t="s">
        <v>22</v>
      </c>
      <c r="D35" s="14">
        <v>180</v>
      </c>
      <c r="E35" s="15">
        <v>90</v>
      </c>
      <c r="F35" s="16">
        <v>90</v>
      </c>
      <c r="G35" s="17"/>
      <c r="H35" s="18"/>
      <c r="I35" s="14"/>
      <c r="J35" s="19">
        <v>3</v>
      </c>
      <c r="K35" s="20">
        <v>3</v>
      </c>
      <c r="L35" s="82">
        <v>90</v>
      </c>
      <c r="M35" s="78"/>
      <c r="N35" s="22">
        <v>2</v>
      </c>
      <c r="O35" s="17"/>
      <c r="P35" s="17">
        <v>3</v>
      </c>
      <c r="Q35" s="18"/>
      <c r="R35" s="14">
        <v>90</v>
      </c>
    </row>
    <row r="36" spans="1:18" ht="38.25">
      <c r="A36" s="16" t="s">
        <v>106</v>
      </c>
      <c r="B36" s="12" t="s">
        <v>135</v>
      </c>
      <c r="C36" s="13" t="s">
        <v>22</v>
      </c>
      <c r="D36" s="14">
        <v>150</v>
      </c>
      <c r="E36" s="15">
        <v>70</v>
      </c>
      <c r="F36" s="16">
        <v>80</v>
      </c>
      <c r="G36" s="17"/>
      <c r="H36" s="18"/>
      <c r="I36" s="14"/>
      <c r="J36" s="19"/>
      <c r="K36" s="20">
        <v>3</v>
      </c>
      <c r="L36" s="82">
        <v>70</v>
      </c>
      <c r="M36" s="78"/>
      <c r="N36" s="22">
        <v>2</v>
      </c>
      <c r="O36" s="17">
        <v>4</v>
      </c>
      <c r="P36" s="17">
        <v>3</v>
      </c>
      <c r="Q36" s="18"/>
      <c r="R36" s="14">
        <v>80</v>
      </c>
    </row>
    <row r="37" spans="1:18" ht="28.5" customHeight="1">
      <c r="A37" s="16" t="s">
        <v>107</v>
      </c>
      <c r="B37" s="12" t="s">
        <v>136</v>
      </c>
      <c r="C37" s="13" t="s">
        <v>50</v>
      </c>
      <c r="D37" s="14">
        <v>140</v>
      </c>
      <c r="E37" s="15">
        <v>80</v>
      </c>
      <c r="F37" s="16">
        <v>40</v>
      </c>
      <c r="G37" s="17"/>
      <c r="H37" s="18"/>
      <c r="I37" s="14"/>
      <c r="J37" s="19"/>
      <c r="K37" s="20">
        <v>2</v>
      </c>
      <c r="L37" s="82">
        <v>70</v>
      </c>
      <c r="M37" s="78"/>
      <c r="N37" s="22">
        <v>3</v>
      </c>
      <c r="O37" s="17">
        <v>2</v>
      </c>
      <c r="P37" s="17">
        <v>2</v>
      </c>
      <c r="Q37" s="18"/>
      <c r="R37" s="14">
        <v>70</v>
      </c>
    </row>
    <row r="38" spans="1:18" ht="25.5">
      <c r="A38" s="16" t="s">
        <v>108</v>
      </c>
      <c r="B38" s="12" t="s">
        <v>137</v>
      </c>
      <c r="C38" s="13" t="s">
        <v>50</v>
      </c>
      <c r="D38" s="14">
        <v>70</v>
      </c>
      <c r="E38" s="15">
        <v>44</v>
      </c>
      <c r="F38" s="16">
        <v>24</v>
      </c>
      <c r="G38" s="17"/>
      <c r="H38" s="18"/>
      <c r="I38" s="14"/>
      <c r="J38" s="19"/>
      <c r="K38" s="20"/>
      <c r="L38" s="82"/>
      <c r="M38" s="78"/>
      <c r="N38" s="22">
        <v>3</v>
      </c>
      <c r="O38" s="17">
        <v>1</v>
      </c>
      <c r="P38" s="17">
        <v>2</v>
      </c>
      <c r="Q38" s="18"/>
      <c r="R38" s="14">
        <v>70</v>
      </c>
    </row>
    <row r="39" spans="1:18">
      <c r="A39" s="16" t="s">
        <v>109</v>
      </c>
      <c r="B39" s="12" t="s">
        <v>138</v>
      </c>
      <c r="C39" s="13" t="s">
        <v>50</v>
      </c>
      <c r="D39" s="14">
        <v>60</v>
      </c>
      <c r="E39" s="15">
        <v>44</v>
      </c>
      <c r="F39" s="16">
        <v>16</v>
      </c>
      <c r="G39" s="17"/>
      <c r="H39" s="18"/>
      <c r="I39" s="14"/>
      <c r="J39" s="19"/>
      <c r="K39" s="20">
        <v>2</v>
      </c>
      <c r="L39" s="82">
        <v>60</v>
      </c>
      <c r="M39" s="78"/>
      <c r="N39" s="22"/>
      <c r="O39" s="17">
        <v>2</v>
      </c>
      <c r="P39" s="17"/>
      <c r="Q39" s="18"/>
      <c r="R39" s="14"/>
    </row>
    <row r="40" spans="1:18" ht="63.75">
      <c r="A40" s="5" t="s">
        <v>60</v>
      </c>
      <c r="B40" s="6" t="s">
        <v>61</v>
      </c>
      <c r="C40" s="29"/>
      <c r="D40" s="8">
        <v>76</v>
      </c>
      <c r="E40" s="9"/>
      <c r="F40" s="5"/>
      <c r="G40" s="30"/>
      <c r="H40" s="30"/>
      <c r="I40" s="30"/>
      <c r="J40" s="30"/>
      <c r="K40" s="30"/>
      <c r="L40" s="30"/>
      <c r="M40" s="30"/>
      <c r="N40" s="30">
        <f t="shared" ref="N40" si="5">N41+N42</f>
        <v>2</v>
      </c>
      <c r="O40" s="30">
        <v>2</v>
      </c>
      <c r="P40" s="30">
        <v>2</v>
      </c>
      <c r="Q40" s="31"/>
      <c r="R40" s="32">
        <v>76</v>
      </c>
    </row>
    <row r="41" spans="1:18">
      <c r="A41" s="16" t="s">
        <v>62</v>
      </c>
      <c r="B41" s="48" t="s">
        <v>63</v>
      </c>
      <c r="C41" s="49"/>
      <c r="D41" s="50">
        <v>48</v>
      </c>
      <c r="E41" s="51"/>
      <c r="F41" s="52"/>
      <c r="G41" s="17"/>
      <c r="H41" s="18"/>
      <c r="I41" s="14"/>
      <c r="J41" s="19"/>
      <c r="K41" s="20"/>
      <c r="L41" s="82"/>
      <c r="M41" s="78"/>
      <c r="N41" s="22">
        <v>2</v>
      </c>
      <c r="O41" s="17">
        <v>1</v>
      </c>
      <c r="P41" s="17"/>
      <c r="Q41" s="18"/>
      <c r="R41" s="14">
        <v>48</v>
      </c>
    </row>
    <row r="42" spans="1:18" ht="26.25">
      <c r="A42" s="16" t="s">
        <v>64</v>
      </c>
      <c r="B42" s="126" t="s">
        <v>162</v>
      </c>
      <c r="C42" s="49"/>
      <c r="D42" s="14">
        <v>28</v>
      </c>
      <c r="E42" s="51"/>
      <c r="F42" s="52"/>
      <c r="G42" s="53"/>
      <c r="H42" s="54"/>
      <c r="I42" s="50"/>
      <c r="J42" s="55"/>
      <c r="K42" s="56"/>
      <c r="L42" s="91"/>
      <c r="M42" s="92"/>
      <c r="N42" s="57"/>
      <c r="O42" s="53"/>
      <c r="P42" s="53">
        <v>1</v>
      </c>
      <c r="Q42" s="54"/>
      <c r="R42" s="50">
        <v>28</v>
      </c>
    </row>
    <row r="43" spans="1:18">
      <c r="A43" s="5"/>
      <c r="B43" s="36" t="s">
        <v>65</v>
      </c>
      <c r="C43" s="58"/>
      <c r="D43" s="32">
        <f>D8+D23+D27+D34+D40</f>
        <v>2664</v>
      </c>
      <c r="E43" s="9">
        <f>E8+E27+E34+E40</f>
        <v>802</v>
      </c>
      <c r="F43" s="5">
        <f>F8+F27+F34+F40</f>
        <v>472</v>
      </c>
      <c r="G43" s="30">
        <f>G8+G23+G27+G34+G40</f>
        <v>36</v>
      </c>
      <c r="H43" s="31">
        <f>H8+H27+H34+H40</f>
        <v>24</v>
      </c>
      <c r="I43" s="32">
        <f>I8+I27+I34+I40</f>
        <v>1200</v>
      </c>
      <c r="J43" s="33">
        <f>J8+J23+J34+J40</f>
        <v>20</v>
      </c>
      <c r="K43" s="31">
        <f>K8+K23+K27+K34+K40</f>
        <v>24</v>
      </c>
      <c r="L43" s="32">
        <f>L8+L23+L27+L34+L40</f>
        <v>768</v>
      </c>
      <c r="M43" s="29"/>
      <c r="N43" s="33">
        <f>N8+N27+N34+N40</f>
        <v>18</v>
      </c>
      <c r="O43" s="30">
        <f>O8+O23+O27+O34+O40</f>
        <v>15</v>
      </c>
      <c r="P43" s="30">
        <f>P8+P23+P27+P34+P40</f>
        <v>22</v>
      </c>
      <c r="Q43" s="31">
        <f>Q8+Q27+Q34+Q40</f>
        <v>0</v>
      </c>
      <c r="R43" s="32">
        <f>R8+R23+R27+R34+R40</f>
        <v>696</v>
      </c>
    </row>
    <row r="44" spans="1:18">
      <c r="A44" s="16"/>
      <c r="B44" s="12"/>
      <c r="C44" s="59"/>
      <c r="D44" s="60"/>
      <c r="E44" s="15"/>
      <c r="F44" s="16"/>
      <c r="G44" s="17"/>
      <c r="H44" s="18"/>
      <c r="I44" s="35"/>
      <c r="J44" s="19"/>
      <c r="K44" s="20"/>
      <c r="L44" s="93"/>
      <c r="M44" s="78"/>
      <c r="N44" s="22"/>
      <c r="O44" s="17"/>
      <c r="P44" s="17"/>
      <c r="Q44" s="18"/>
      <c r="R44" s="35"/>
    </row>
    <row r="45" spans="1:18" ht="51" customHeight="1">
      <c r="A45" s="16" t="s">
        <v>118</v>
      </c>
      <c r="B45" s="36" t="s">
        <v>123</v>
      </c>
      <c r="C45" s="59"/>
      <c r="D45" s="61">
        <v>1464</v>
      </c>
      <c r="E45" s="15"/>
      <c r="F45" s="16"/>
      <c r="G45" s="17">
        <v>0</v>
      </c>
      <c r="H45" s="18">
        <v>12</v>
      </c>
      <c r="I45" s="61">
        <v>164</v>
      </c>
      <c r="J45" s="19">
        <v>16</v>
      </c>
      <c r="K45" s="20">
        <v>12</v>
      </c>
      <c r="L45" s="94">
        <v>634</v>
      </c>
      <c r="M45" s="96"/>
      <c r="N45" s="22">
        <v>18</v>
      </c>
      <c r="O45" s="17">
        <v>12</v>
      </c>
      <c r="P45" s="17">
        <v>14</v>
      </c>
      <c r="Q45" s="18">
        <v>36</v>
      </c>
      <c r="R45" s="61">
        <v>666</v>
      </c>
    </row>
    <row r="46" spans="1:18" ht="18" customHeight="1">
      <c r="A46" s="16" t="s">
        <v>119</v>
      </c>
      <c r="B46" s="75" t="s">
        <v>120</v>
      </c>
      <c r="C46" s="74"/>
      <c r="D46" s="76">
        <v>864</v>
      </c>
      <c r="E46" s="77"/>
      <c r="F46" s="78"/>
      <c r="G46" s="79"/>
      <c r="H46" s="80"/>
      <c r="I46" s="76">
        <v>164</v>
      </c>
      <c r="J46" s="81"/>
      <c r="K46" s="80"/>
      <c r="L46" s="95">
        <v>634</v>
      </c>
      <c r="M46" s="96"/>
      <c r="N46" s="81"/>
      <c r="O46" s="79"/>
      <c r="P46" s="79"/>
      <c r="Q46" s="80"/>
      <c r="R46" s="76">
        <v>66</v>
      </c>
    </row>
    <row r="47" spans="1:18" ht="21" customHeight="1">
      <c r="A47" s="16" t="s">
        <v>121</v>
      </c>
      <c r="B47" s="12" t="s">
        <v>122</v>
      </c>
      <c r="C47" s="59"/>
      <c r="D47" s="60">
        <v>600</v>
      </c>
      <c r="E47" s="15"/>
      <c r="F47" s="16"/>
      <c r="G47" s="17"/>
      <c r="H47" s="18"/>
      <c r="I47" s="35"/>
      <c r="J47" s="19"/>
      <c r="K47" s="20"/>
      <c r="L47" s="93"/>
      <c r="M47" s="78"/>
      <c r="N47" s="22"/>
      <c r="O47" s="17"/>
      <c r="P47" s="17"/>
      <c r="Q47" s="18"/>
      <c r="R47" s="35">
        <v>600</v>
      </c>
    </row>
    <row r="48" spans="1:18">
      <c r="A48" s="5"/>
      <c r="B48" s="6" t="s">
        <v>66</v>
      </c>
      <c r="C48" s="62"/>
      <c r="D48" s="32">
        <f t="shared" ref="D48:Q48" si="6">D43+D45</f>
        <v>4128</v>
      </c>
      <c r="E48" s="9">
        <f t="shared" si="6"/>
        <v>802</v>
      </c>
      <c r="F48" s="5">
        <f t="shared" si="6"/>
        <v>472</v>
      </c>
      <c r="G48" s="30">
        <f t="shared" si="6"/>
        <v>36</v>
      </c>
      <c r="H48" s="31">
        <f t="shared" si="6"/>
        <v>36</v>
      </c>
      <c r="I48" s="8">
        <f t="shared" si="6"/>
        <v>1364</v>
      </c>
      <c r="J48" s="33">
        <f t="shared" si="6"/>
        <v>36</v>
      </c>
      <c r="K48" s="31">
        <f t="shared" si="6"/>
        <v>36</v>
      </c>
      <c r="L48" s="8">
        <f>L43+L45</f>
        <v>1402</v>
      </c>
      <c r="M48" s="69"/>
      <c r="N48" s="33">
        <f t="shared" si="6"/>
        <v>36</v>
      </c>
      <c r="O48" s="30">
        <f t="shared" si="6"/>
        <v>27</v>
      </c>
      <c r="P48" s="30">
        <f t="shared" si="6"/>
        <v>36</v>
      </c>
      <c r="Q48" s="31">
        <f t="shared" si="6"/>
        <v>36</v>
      </c>
      <c r="R48" s="8">
        <f>R43+R46+R47</f>
        <v>1362</v>
      </c>
    </row>
    <row r="49" spans="1:18">
      <c r="A49" s="16"/>
      <c r="B49" s="12"/>
      <c r="C49" s="59"/>
      <c r="D49" s="60"/>
      <c r="E49" s="15"/>
      <c r="F49" s="16"/>
      <c r="G49" s="17"/>
      <c r="H49" s="18"/>
      <c r="I49" s="35"/>
      <c r="J49" s="19"/>
      <c r="K49" s="20"/>
      <c r="L49" s="93"/>
      <c r="M49" s="11"/>
      <c r="N49" s="22"/>
      <c r="O49" s="17"/>
      <c r="P49" s="17"/>
      <c r="Q49" s="18"/>
      <c r="R49" s="35"/>
    </row>
    <row r="50" spans="1:18" ht="21.75" customHeight="1">
      <c r="A50" s="11" t="s">
        <v>114</v>
      </c>
      <c r="B50" s="12" t="s">
        <v>67</v>
      </c>
      <c r="C50" s="59"/>
      <c r="D50" s="14">
        <v>144</v>
      </c>
      <c r="E50" s="15"/>
      <c r="F50" s="16"/>
      <c r="G50" s="17"/>
      <c r="H50" s="18"/>
      <c r="I50" s="14">
        <v>76</v>
      </c>
      <c r="J50" s="19"/>
      <c r="K50" s="20"/>
      <c r="L50" s="82">
        <v>38</v>
      </c>
      <c r="M50" s="78"/>
      <c r="N50" s="22"/>
      <c r="O50" s="17"/>
      <c r="P50" s="17"/>
      <c r="Q50" s="18"/>
      <c r="R50" s="14">
        <v>18</v>
      </c>
    </row>
    <row r="51" spans="1:18" ht="16.5" customHeight="1">
      <c r="A51" s="11" t="s">
        <v>115</v>
      </c>
      <c r="B51" s="12" t="s">
        <v>68</v>
      </c>
      <c r="C51" s="59"/>
      <c r="D51" s="14">
        <v>48</v>
      </c>
      <c r="E51" s="15"/>
      <c r="F51" s="16"/>
      <c r="G51" s="17"/>
      <c r="H51" s="18"/>
      <c r="I51" s="14"/>
      <c r="J51" s="19"/>
      <c r="K51" s="20"/>
      <c r="L51" s="82"/>
      <c r="M51" s="78"/>
      <c r="N51" s="22"/>
      <c r="O51" s="17"/>
      <c r="P51" s="17"/>
      <c r="Q51" s="18"/>
      <c r="R51" s="14">
        <v>48</v>
      </c>
    </row>
    <row r="52" spans="1:18" ht="17.25" customHeight="1">
      <c r="A52" s="11" t="s">
        <v>116</v>
      </c>
      <c r="B52" s="12" t="s">
        <v>68</v>
      </c>
      <c r="C52" s="59"/>
      <c r="D52" s="14">
        <v>36</v>
      </c>
      <c r="E52" s="15"/>
      <c r="F52" s="16"/>
      <c r="G52" s="17"/>
      <c r="H52" s="18"/>
      <c r="I52" s="14"/>
      <c r="J52" s="19"/>
      <c r="K52" s="20"/>
      <c r="L52" s="82"/>
      <c r="M52" s="78"/>
      <c r="N52" s="22"/>
      <c r="O52" s="17"/>
      <c r="P52" s="17"/>
      <c r="Q52" s="18"/>
      <c r="R52" s="14">
        <v>36</v>
      </c>
    </row>
    <row r="53" spans="1:18" ht="42" customHeight="1">
      <c r="A53" s="11" t="s">
        <v>117</v>
      </c>
      <c r="B53" s="12" t="s">
        <v>69</v>
      </c>
      <c r="C53" s="59"/>
      <c r="D53" s="14">
        <v>12</v>
      </c>
      <c r="E53" s="15"/>
      <c r="F53" s="16"/>
      <c r="G53" s="17"/>
      <c r="H53" s="18"/>
      <c r="I53" s="14"/>
      <c r="J53" s="19"/>
      <c r="K53" s="20"/>
      <c r="L53" s="82"/>
      <c r="M53" s="78"/>
      <c r="N53" s="22"/>
      <c r="O53" s="17"/>
      <c r="P53" s="17"/>
      <c r="Q53" s="18"/>
      <c r="R53" s="14">
        <v>12</v>
      </c>
    </row>
    <row r="54" spans="1:18" ht="34.5" customHeight="1">
      <c r="A54" s="5"/>
      <c r="B54" s="6" t="s">
        <v>70</v>
      </c>
      <c r="C54" s="10"/>
      <c r="D54" s="8">
        <f>D43+D45+D50+D51</f>
        <v>4320</v>
      </c>
      <c r="E54" s="9">
        <f>E48+E50+E51+E53</f>
        <v>802</v>
      </c>
      <c r="F54" s="5">
        <f>F48+F50+F51+F53</f>
        <v>472</v>
      </c>
      <c r="G54" s="30">
        <f>G48+G50+G51+G53</f>
        <v>36</v>
      </c>
      <c r="H54" s="31">
        <f>H48+H50+H51+H53</f>
        <v>36</v>
      </c>
      <c r="I54" s="8">
        <f>I48+I50</f>
        <v>1440</v>
      </c>
      <c r="J54" s="33">
        <f t="shared" ref="J54:R54" si="7">J48+J50+J51+J53</f>
        <v>36</v>
      </c>
      <c r="K54" s="31">
        <f t="shared" si="7"/>
        <v>36</v>
      </c>
      <c r="L54" s="98">
        <f t="shared" si="7"/>
        <v>1440</v>
      </c>
      <c r="M54" s="5">
        <v>36</v>
      </c>
      <c r="N54" s="33">
        <f t="shared" si="7"/>
        <v>36</v>
      </c>
      <c r="O54" s="30">
        <f t="shared" si="7"/>
        <v>27</v>
      </c>
      <c r="P54" s="30">
        <f t="shared" si="7"/>
        <v>36</v>
      </c>
      <c r="Q54" s="31">
        <f t="shared" si="7"/>
        <v>36</v>
      </c>
      <c r="R54" s="8">
        <f t="shared" si="7"/>
        <v>1440</v>
      </c>
    </row>
    <row r="55" spans="1:18" ht="17.25" customHeight="1">
      <c r="A55" s="16" t="s">
        <v>71</v>
      </c>
      <c r="B55" s="12" t="s">
        <v>72</v>
      </c>
      <c r="C55" s="59"/>
      <c r="D55" s="14">
        <v>300</v>
      </c>
      <c r="E55" s="15"/>
      <c r="F55" s="16"/>
      <c r="G55" s="17"/>
      <c r="H55" s="18"/>
      <c r="I55" s="14">
        <v>100</v>
      </c>
      <c r="J55" s="19"/>
      <c r="K55" s="20"/>
      <c r="L55" s="82">
        <v>100</v>
      </c>
      <c r="M55" s="78"/>
      <c r="N55" s="22"/>
      <c r="O55" s="17"/>
      <c r="P55" s="17"/>
      <c r="Q55" s="18"/>
      <c r="R55" s="14">
        <v>100</v>
      </c>
    </row>
    <row r="56" spans="1:18" ht="15.75" customHeight="1">
      <c r="A56" s="11" t="s">
        <v>73</v>
      </c>
      <c r="B56" s="23" t="s">
        <v>74</v>
      </c>
      <c r="C56" s="63"/>
      <c r="D56" s="14">
        <v>340</v>
      </c>
      <c r="E56" s="24"/>
      <c r="F56" s="11"/>
      <c r="G56" s="25"/>
      <c r="H56" s="26"/>
      <c r="I56" s="14">
        <v>106</v>
      </c>
      <c r="J56" s="27"/>
      <c r="K56" s="26"/>
      <c r="L56" s="82">
        <v>134</v>
      </c>
      <c r="M56" s="78"/>
      <c r="N56" s="27"/>
      <c r="O56" s="25"/>
      <c r="P56" s="25"/>
      <c r="Q56" s="26"/>
      <c r="R56" s="14">
        <v>100</v>
      </c>
    </row>
    <row r="57" spans="1:18" ht="15" customHeight="1">
      <c r="A57" s="11" t="s">
        <v>75</v>
      </c>
      <c r="B57" s="23" t="s">
        <v>76</v>
      </c>
      <c r="C57" s="34"/>
      <c r="D57" s="14">
        <v>68</v>
      </c>
      <c r="E57" s="24"/>
      <c r="F57" s="11"/>
      <c r="G57" s="25"/>
      <c r="H57" s="26"/>
      <c r="I57" s="14">
        <v>34</v>
      </c>
      <c r="J57" s="27"/>
      <c r="K57" s="26"/>
      <c r="L57" s="82">
        <v>34</v>
      </c>
      <c r="M57" s="78"/>
      <c r="N57" s="27"/>
      <c r="O57" s="25"/>
      <c r="P57" s="25"/>
      <c r="Q57" s="26"/>
      <c r="R57" s="14"/>
    </row>
    <row r="58" spans="1:18">
      <c r="A58" s="11" t="s">
        <v>77</v>
      </c>
      <c r="B58" s="12" t="s">
        <v>159</v>
      </c>
      <c r="C58" s="13"/>
      <c r="D58" s="14">
        <v>40</v>
      </c>
      <c r="E58" s="15"/>
      <c r="F58" s="16"/>
      <c r="G58" s="11"/>
      <c r="H58" s="64"/>
      <c r="I58" s="14"/>
      <c r="J58" s="27"/>
      <c r="K58" s="26"/>
      <c r="L58" s="82"/>
      <c r="M58" s="78"/>
      <c r="N58" s="27"/>
      <c r="O58" s="25"/>
      <c r="P58" s="25"/>
      <c r="Q58" s="26"/>
      <c r="R58" s="14">
        <v>40</v>
      </c>
    </row>
    <row r="59" spans="1:18">
      <c r="A59" s="11" t="s">
        <v>78</v>
      </c>
      <c r="B59" s="23" t="s">
        <v>219</v>
      </c>
      <c r="C59" s="34"/>
      <c r="D59" s="14">
        <v>40</v>
      </c>
      <c r="E59" s="24"/>
      <c r="F59" s="11"/>
      <c r="G59" s="11"/>
      <c r="H59" s="64"/>
      <c r="I59" s="14"/>
      <c r="J59" s="27"/>
      <c r="K59" s="26"/>
      <c r="L59" s="82"/>
      <c r="M59" s="78"/>
      <c r="N59" s="27"/>
      <c r="O59" s="25"/>
      <c r="P59" s="25"/>
      <c r="Q59" s="26"/>
      <c r="R59" s="14">
        <v>40</v>
      </c>
    </row>
    <row r="60" spans="1:18">
      <c r="A60" s="11" t="s">
        <v>161</v>
      </c>
      <c r="B60" s="23"/>
      <c r="C60" s="34"/>
      <c r="D60" s="100"/>
      <c r="E60" s="24"/>
      <c r="F60" s="11"/>
      <c r="G60" s="11"/>
      <c r="H60" s="64"/>
      <c r="I60" s="100"/>
      <c r="J60" s="27"/>
      <c r="K60" s="26"/>
      <c r="L60" s="144">
        <v>40</v>
      </c>
      <c r="M60" s="78"/>
      <c r="N60" s="27"/>
      <c r="O60" s="25"/>
      <c r="P60" s="25"/>
      <c r="Q60" s="26"/>
      <c r="R60" s="100">
        <v>20</v>
      </c>
    </row>
    <row r="61" spans="1:18">
      <c r="A61" s="11" t="s">
        <v>163</v>
      </c>
      <c r="B61" s="23"/>
      <c r="C61" s="34"/>
      <c r="D61" s="100"/>
      <c r="E61" s="24"/>
      <c r="F61" s="11"/>
      <c r="G61" s="11"/>
      <c r="H61" s="64"/>
      <c r="I61" s="100">
        <v>72</v>
      </c>
      <c r="J61" s="27"/>
      <c r="K61" s="26"/>
      <c r="L61" s="144">
        <v>60</v>
      </c>
      <c r="M61" s="78"/>
      <c r="N61" s="27"/>
      <c r="O61" s="25"/>
      <c r="P61" s="25"/>
      <c r="Q61" s="26"/>
      <c r="R61" s="100"/>
    </row>
    <row r="62" spans="1:18" ht="15.75" thickBot="1">
      <c r="A62" s="5"/>
      <c r="B62" s="6" t="s">
        <v>79</v>
      </c>
      <c r="C62" s="62"/>
      <c r="D62" s="65">
        <f>D54+D55+D56</f>
        <v>4960</v>
      </c>
      <c r="E62" s="9"/>
      <c r="F62" s="5"/>
      <c r="G62" s="5"/>
      <c r="H62" s="10"/>
      <c r="I62" s="66">
        <f>I54+I55+I56</f>
        <v>1646</v>
      </c>
      <c r="J62" s="9"/>
      <c r="K62" s="10"/>
      <c r="L62" s="97">
        <f>L54+L55+L56</f>
        <v>1674</v>
      </c>
      <c r="M62" s="5"/>
      <c r="N62" s="9"/>
      <c r="O62" s="5"/>
      <c r="P62" s="5"/>
      <c r="Q62" s="10"/>
      <c r="R62" s="66">
        <f>R54+R55+R56</f>
        <v>1640</v>
      </c>
    </row>
    <row r="63" spans="1:18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</row>
    <row r="64" spans="1:18">
      <c r="B64" s="68" t="s">
        <v>80</v>
      </c>
      <c r="C64" s="68"/>
      <c r="D64" s="68"/>
      <c r="E64" s="68"/>
      <c r="F64" s="68"/>
      <c r="G64" s="68"/>
      <c r="H64" s="68"/>
      <c r="I64" s="68"/>
    </row>
    <row r="65" spans="1:18">
      <c r="B65" s="67" t="s">
        <v>142</v>
      </c>
      <c r="H65" s="67" t="s">
        <v>226</v>
      </c>
      <c r="L65" t="s">
        <v>145</v>
      </c>
    </row>
    <row r="66" spans="1:18">
      <c r="B66" s="68" t="s">
        <v>143</v>
      </c>
    </row>
    <row r="67" spans="1:18">
      <c r="B67" t="s">
        <v>144</v>
      </c>
    </row>
    <row r="70" spans="1:18">
      <c r="A70" s="168" t="s">
        <v>85</v>
      </c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</row>
  </sheetData>
  <mergeCells count="21">
    <mergeCell ref="E6:E7"/>
    <mergeCell ref="F6:F7"/>
    <mergeCell ref="P6:Q6"/>
    <mergeCell ref="A70:R70"/>
    <mergeCell ref="M6:O6"/>
    <mergeCell ref="C1:S1"/>
    <mergeCell ref="C2:S2"/>
    <mergeCell ref="G3:N3"/>
    <mergeCell ref="A4:A7"/>
    <mergeCell ref="B4:B7"/>
    <mergeCell ref="D4:F4"/>
    <mergeCell ref="G4:R4"/>
    <mergeCell ref="C5:C7"/>
    <mergeCell ref="D5:D7"/>
    <mergeCell ref="E5:F5"/>
    <mergeCell ref="G5:H5"/>
    <mergeCell ref="I5:I7"/>
    <mergeCell ref="J5:K5"/>
    <mergeCell ref="L5:L7"/>
    <mergeCell ref="R5:R7"/>
    <mergeCell ref="M5:Q5"/>
  </mergeCells>
  <pageMargins left="0.47" right="0.4" top="0.75" bottom="0.28999999999999998" header="0.3" footer="0.3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25"/>
  <sheetViews>
    <sheetView topLeftCell="A4" workbookViewId="0">
      <selection activeCell="J14" sqref="J14"/>
    </sheetView>
  </sheetViews>
  <sheetFormatPr defaultRowHeight="15"/>
  <cols>
    <col min="5" max="5" width="9.7109375" customWidth="1"/>
    <col min="6" max="6" width="11.140625" customWidth="1"/>
    <col min="7" max="7" width="10.28515625" customWidth="1"/>
    <col min="8" max="8" width="12.140625" customWidth="1"/>
    <col min="9" max="9" width="11.85546875" customWidth="1"/>
  </cols>
  <sheetData>
    <row r="2" spans="1:8" ht="15.75">
      <c r="A2" s="162" t="s">
        <v>165</v>
      </c>
      <c r="B2" s="162"/>
      <c r="C2" s="162"/>
      <c r="D2" s="162"/>
      <c r="E2" s="162"/>
      <c r="F2" s="162"/>
      <c r="G2" s="162"/>
      <c r="H2" s="162"/>
    </row>
    <row r="3" spans="1:8" ht="15.75">
      <c r="A3" s="109"/>
      <c r="B3" s="109"/>
      <c r="C3" s="109"/>
      <c r="D3" s="109"/>
      <c r="E3" s="109"/>
      <c r="F3" s="109"/>
      <c r="G3" s="109"/>
      <c r="H3" s="109"/>
    </row>
    <row r="4" spans="1:8">
      <c r="C4" s="210" t="s">
        <v>166</v>
      </c>
      <c r="D4" s="210"/>
      <c r="E4" s="210"/>
      <c r="F4" s="210"/>
      <c r="G4" s="210"/>
    </row>
    <row r="6" spans="1:8">
      <c r="B6" s="110"/>
      <c r="C6" s="111"/>
      <c r="D6" s="112"/>
      <c r="E6" s="113" t="s">
        <v>167</v>
      </c>
      <c r="F6" s="114"/>
      <c r="G6" s="114"/>
    </row>
    <row r="7" spans="1:8">
      <c r="B7" s="115"/>
      <c r="C7" s="116"/>
      <c r="D7" s="117"/>
      <c r="E7" s="113" t="s">
        <v>8</v>
      </c>
      <c r="F7" s="114" t="s">
        <v>10</v>
      </c>
      <c r="G7" s="114" t="s">
        <v>12</v>
      </c>
    </row>
    <row r="8" spans="1:8">
      <c r="B8" s="211" t="s">
        <v>168</v>
      </c>
      <c r="C8" s="212"/>
      <c r="D8" s="213"/>
      <c r="E8" s="118">
        <v>52</v>
      </c>
      <c r="F8" s="118">
        <v>52</v>
      </c>
      <c r="G8" s="118">
        <v>43</v>
      </c>
    </row>
    <row r="9" spans="1:8">
      <c r="B9" s="206" t="s">
        <v>169</v>
      </c>
      <c r="C9" s="207"/>
      <c r="D9" s="208"/>
      <c r="E9" s="119">
        <v>17</v>
      </c>
      <c r="F9" s="119">
        <v>17</v>
      </c>
      <c r="G9" s="119">
        <v>17</v>
      </c>
    </row>
    <row r="10" spans="1:8">
      <c r="B10" s="209" t="s">
        <v>170</v>
      </c>
      <c r="C10" s="207"/>
      <c r="D10" s="208"/>
      <c r="E10" s="119"/>
      <c r="F10" s="119"/>
      <c r="G10" s="119">
        <v>9</v>
      </c>
    </row>
    <row r="11" spans="1:8">
      <c r="B11" s="209" t="s">
        <v>171</v>
      </c>
      <c r="C11" s="207"/>
      <c r="D11" s="208"/>
      <c r="E11" s="119">
        <v>2</v>
      </c>
      <c r="F11" s="119">
        <v>2</v>
      </c>
      <c r="G11" s="119">
        <v>2</v>
      </c>
    </row>
    <row r="12" spans="1:8">
      <c r="B12" s="206" t="s">
        <v>172</v>
      </c>
      <c r="C12" s="207"/>
      <c r="D12" s="208"/>
      <c r="E12" s="119">
        <v>21</v>
      </c>
      <c r="F12" s="119">
        <v>23</v>
      </c>
      <c r="G12" s="119">
        <v>22</v>
      </c>
    </row>
    <row r="13" spans="1:8">
      <c r="B13" s="209" t="s">
        <v>170</v>
      </c>
      <c r="C13" s="207"/>
      <c r="D13" s="208"/>
      <c r="E13" s="119" t="s">
        <v>173</v>
      </c>
      <c r="F13" s="119">
        <v>12</v>
      </c>
      <c r="G13" s="119">
        <v>10</v>
      </c>
    </row>
    <row r="14" spans="1:8">
      <c r="B14" s="209" t="s">
        <v>174</v>
      </c>
      <c r="C14" s="207"/>
      <c r="D14" s="208"/>
      <c r="E14" s="119">
        <v>2</v>
      </c>
      <c r="F14" s="119"/>
      <c r="G14" s="119">
        <v>1</v>
      </c>
    </row>
    <row r="15" spans="1:8">
      <c r="B15" s="209" t="s">
        <v>175</v>
      </c>
      <c r="C15" s="207"/>
      <c r="D15" s="208"/>
      <c r="E15" s="119">
        <v>1</v>
      </c>
      <c r="F15" s="119">
        <v>1</v>
      </c>
      <c r="G15" s="119">
        <v>1</v>
      </c>
    </row>
    <row r="16" spans="1:8">
      <c r="B16" s="209" t="s">
        <v>176</v>
      </c>
      <c r="C16" s="207"/>
      <c r="D16" s="208"/>
      <c r="E16" s="119">
        <v>9</v>
      </c>
      <c r="F16" s="119">
        <v>9</v>
      </c>
      <c r="G16" s="119" t="s">
        <v>173</v>
      </c>
    </row>
    <row r="18" spans="1:11" ht="15.75">
      <c r="A18" s="162" t="s">
        <v>177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</row>
    <row r="20" spans="1:11" ht="39" customHeight="1">
      <c r="A20" s="160" t="s">
        <v>178</v>
      </c>
      <c r="B20" s="160" t="s">
        <v>179</v>
      </c>
      <c r="C20" s="160" t="s">
        <v>180</v>
      </c>
      <c r="D20" s="161" t="s">
        <v>181</v>
      </c>
      <c r="E20" s="160" t="s">
        <v>182</v>
      </c>
      <c r="F20" s="160"/>
      <c r="G20" s="160" t="s">
        <v>183</v>
      </c>
      <c r="H20" s="160" t="s">
        <v>184</v>
      </c>
      <c r="I20" s="160" t="s">
        <v>185</v>
      </c>
      <c r="J20" s="160" t="s">
        <v>186</v>
      </c>
      <c r="K20" s="120"/>
    </row>
    <row r="21" spans="1:11" ht="38.25">
      <c r="A21" s="160"/>
      <c r="B21" s="160"/>
      <c r="C21" s="160"/>
      <c r="D21" s="161"/>
      <c r="E21" s="121" t="s">
        <v>187</v>
      </c>
      <c r="F21" s="16" t="s">
        <v>170</v>
      </c>
      <c r="G21" s="160"/>
      <c r="H21" s="160"/>
      <c r="I21" s="160"/>
      <c r="J21" s="160"/>
      <c r="K21" s="120"/>
    </row>
    <row r="22" spans="1:11">
      <c r="A22" s="121">
        <v>1</v>
      </c>
      <c r="B22" s="121">
        <v>38</v>
      </c>
      <c r="C22" s="121">
        <v>1716</v>
      </c>
      <c r="D22" s="121">
        <v>1284</v>
      </c>
      <c r="E22" s="121">
        <v>156</v>
      </c>
      <c r="F22" s="121" t="s">
        <v>173</v>
      </c>
      <c r="G22" s="121">
        <v>2</v>
      </c>
      <c r="H22" s="121">
        <v>1</v>
      </c>
      <c r="I22" s="121">
        <v>11</v>
      </c>
      <c r="J22" s="121">
        <v>52</v>
      </c>
      <c r="K22" s="120"/>
    </row>
    <row r="23" spans="1:11">
      <c r="A23" s="121">
        <v>2</v>
      </c>
      <c r="B23" s="121">
        <v>40</v>
      </c>
      <c r="C23" s="121">
        <v>1656</v>
      </c>
      <c r="D23" s="121">
        <v>736</v>
      </c>
      <c r="E23" s="121">
        <v>694</v>
      </c>
      <c r="F23" s="121">
        <v>432</v>
      </c>
      <c r="G23" s="121"/>
      <c r="H23" s="121">
        <v>1</v>
      </c>
      <c r="I23" s="121">
        <v>11</v>
      </c>
      <c r="J23" s="121">
        <v>52</v>
      </c>
      <c r="K23" s="120"/>
    </row>
    <row r="24" spans="1:11">
      <c r="A24" s="121">
        <v>3</v>
      </c>
      <c r="B24" s="121">
        <v>39</v>
      </c>
      <c r="C24" s="121">
        <v>1588</v>
      </c>
      <c r="D24" s="121">
        <v>464</v>
      </c>
      <c r="E24" s="121">
        <v>878</v>
      </c>
      <c r="F24" s="121">
        <v>684</v>
      </c>
      <c r="G24" s="121">
        <v>1</v>
      </c>
      <c r="H24" s="121">
        <v>1</v>
      </c>
      <c r="I24" s="121">
        <v>2</v>
      </c>
      <c r="J24" s="121">
        <v>43</v>
      </c>
      <c r="K24" s="120"/>
    </row>
    <row r="25" spans="1:11">
      <c r="A25" s="122" t="s">
        <v>79</v>
      </c>
      <c r="B25" s="122">
        <v>117</v>
      </c>
      <c r="C25" s="122">
        <f>C22+C23+C24</f>
        <v>4960</v>
      </c>
      <c r="D25" s="122">
        <f>D22+D23+D24</f>
        <v>2484</v>
      </c>
      <c r="E25" s="122">
        <v>1728</v>
      </c>
      <c r="F25" s="122">
        <v>1080</v>
      </c>
      <c r="G25" s="122">
        <v>3</v>
      </c>
      <c r="H25" s="122">
        <v>3</v>
      </c>
      <c r="I25" s="122">
        <v>24</v>
      </c>
      <c r="J25" s="122">
        <v>147</v>
      </c>
      <c r="K25" s="120"/>
    </row>
  </sheetData>
  <mergeCells count="21">
    <mergeCell ref="A18:K18"/>
    <mergeCell ref="A2:H2"/>
    <mergeCell ref="C4:G4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H20:H21"/>
    <mergeCell ref="I20:I21"/>
    <mergeCell ref="J20:J21"/>
    <mergeCell ref="A20:A21"/>
    <mergeCell ref="B20:B21"/>
    <mergeCell ref="C20:C21"/>
    <mergeCell ref="D20:D21"/>
    <mergeCell ref="E20:F20"/>
    <mergeCell ref="G20:G2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BA29"/>
  <sheetViews>
    <sheetView workbookViewId="0">
      <selection activeCell="H9" sqref="H9:H10"/>
    </sheetView>
  </sheetViews>
  <sheetFormatPr defaultRowHeight="15"/>
  <cols>
    <col min="1" max="1" width="5.140625" customWidth="1"/>
    <col min="2" max="2" width="2.5703125" customWidth="1"/>
    <col min="3" max="4" width="2.7109375" customWidth="1"/>
    <col min="5" max="5" width="3" customWidth="1"/>
    <col min="6" max="6" width="3.28515625" customWidth="1"/>
    <col min="7" max="7" width="2.7109375" customWidth="1"/>
    <col min="8" max="8" width="3" customWidth="1"/>
    <col min="9" max="10" width="2.85546875" customWidth="1"/>
    <col min="11" max="11" width="2.7109375" customWidth="1"/>
    <col min="12" max="12" width="2.85546875" customWidth="1"/>
    <col min="13" max="13" width="3.140625" customWidth="1"/>
    <col min="14" max="15" width="2.85546875" customWidth="1"/>
    <col min="16" max="16" width="2.7109375" customWidth="1"/>
    <col min="17" max="18" width="2.85546875" customWidth="1"/>
    <col min="19" max="19" width="1.5703125" customWidth="1"/>
    <col min="20" max="20" width="1.7109375" customWidth="1"/>
    <col min="21" max="21" width="2.85546875" customWidth="1"/>
    <col min="22" max="22" width="2.5703125" customWidth="1"/>
    <col min="23" max="23" width="2.7109375" customWidth="1"/>
    <col min="24" max="24" width="2.85546875" customWidth="1"/>
    <col min="25" max="25" width="3" customWidth="1"/>
    <col min="26" max="26" width="2.42578125" customWidth="1"/>
    <col min="27" max="27" width="2.5703125" customWidth="1"/>
    <col min="28" max="28" width="2.7109375" customWidth="1"/>
    <col min="29" max="29" width="2.85546875" customWidth="1"/>
    <col min="30" max="30" width="3" customWidth="1"/>
    <col min="31" max="31" width="2.7109375" customWidth="1"/>
    <col min="32" max="32" width="2.42578125" customWidth="1"/>
    <col min="33" max="33" width="2.7109375" customWidth="1"/>
    <col min="34" max="34" width="2.5703125" customWidth="1"/>
    <col min="35" max="35" width="3" customWidth="1"/>
    <col min="36" max="38" width="2.5703125" customWidth="1"/>
    <col min="39" max="40" width="2.7109375" customWidth="1"/>
    <col min="41" max="42" width="2.85546875" customWidth="1"/>
    <col min="43" max="43" width="2.7109375" customWidth="1"/>
    <col min="44" max="44" width="2.42578125" customWidth="1"/>
    <col min="45" max="45" width="2.140625" customWidth="1"/>
    <col min="46" max="46" width="2.28515625" customWidth="1"/>
    <col min="47" max="47" width="2" customWidth="1"/>
    <col min="48" max="48" width="2.140625" customWidth="1"/>
    <col min="49" max="49" width="9.140625" hidden="1" customWidth="1"/>
    <col min="50" max="50" width="2.5703125" customWidth="1"/>
    <col min="51" max="51" width="9.140625" hidden="1" customWidth="1"/>
    <col min="52" max="52" width="2.140625" customWidth="1"/>
    <col min="53" max="53" width="9.140625" hidden="1" customWidth="1"/>
  </cols>
  <sheetData>
    <row r="2" spans="1:53" ht="15.75">
      <c r="A2" s="162" t="s">
        <v>188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</row>
    <row r="4" spans="1:53">
      <c r="A4" s="121" t="s">
        <v>189</v>
      </c>
      <c r="B4" s="220" t="s">
        <v>190</v>
      </c>
      <c r="C4" s="220"/>
      <c r="D4" s="220"/>
      <c r="E4" s="220"/>
      <c r="F4" s="220" t="s">
        <v>191</v>
      </c>
      <c r="G4" s="220"/>
      <c r="H4" s="220"/>
      <c r="I4" s="220"/>
      <c r="J4" s="220" t="s">
        <v>192</v>
      </c>
      <c r="K4" s="220"/>
      <c r="L4" s="220"/>
      <c r="M4" s="220"/>
      <c r="N4" s="220" t="s">
        <v>193</v>
      </c>
      <c r="O4" s="220"/>
      <c r="P4" s="220"/>
      <c r="Q4" s="220"/>
      <c r="R4" s="220"/>
      <c r="S4" s="220" t="s">
        <v>194</v>
      </c>
      <c r="T4" s="220"/>
      <c r="U4" s="220"/>
      <c r="V4" s="220"/>
      <c r="W4" s="220"/>
      <c r="X4" s="220" t="s">
        <v>195</v>
      </c>
      <c r="Y4" s="220"/>
      <c r="Z4" s="220"/>
      <c r="AA4" s="220"/>
      <c r="AB4" s="220" t="s">
        <v>196</v>
      </c>
      <c r="AC4" s="220"/>
      <c r="AD4" s="220"/>
      <c r="AE4" s="220"/>
      <c r="AF4" s="220" t="s">
        <v>197</v>
      </c>
      <c r="AG4" s="220"/>
      <c r="AH4" s="220"/>
      <c r="AI4" s="220"/>
      <c r="AJ4" s="220" t="s">
        <v>198</v>
      </c>
      <c r="AK4" s="220"/>
      <c r="AL4" s="220"/>
      <c r="AM4" s="220"/>
      <c r="AN4" s="220"/>
      <c r="AO4" s="220" t="s">
        <v>199</v>
      </c>
      <c r="AP4" s="220"/>
      <c r="AQ4" s="220"/>
      <c r="AR4" s="220"/>
      <c r="AS4" s="220" t="s">
        <v>200</v>
      </c>
      <c r="AT4" s="220"/>
      <c r="AU4" s="220"/>
      <c r="AV4" s="220"/>
      <c r="AW4" s="220" t="s">
        <v>201</v>
      </c>
      <c r="AX4" s="220"/>
      <c r="AY4" s="220"/>
      <c r="AZ4" s="220"/>
      <c r="BA4" s="220"/>
    </row>
    <row r="5" spans="1:53">
      <c r="A5" s="160" t="s">
        <v>202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85" t="s">
        <v>203</v>
      </c>
      <c r="T5" s="185" t="s">
        <v>203</v>
      </c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85" t="s">
        <v>204</v>
      </c>
      <c r="AS5" s="185" t="s">
        <v>203</v>
      </c>
      <c r="AT5" s="185" t="s">
        <v>203</v>
      </c>
      <c r="AU5" s="185" t="s">
        <v>203</v>
      </c>
      <c r="AV5" s="185" t="s">
        <v>203</v>
      </c>
      <c r="AW5" s="185" t="s">
        <v>203</v>
      </c>
      <c r="AX5" s="185" t="s">
        <v>203</v>
      </c>
      <c r="AY5" s="217" t="s">
        <v>203</v>
      </c>
      <c r="AZ5" s="217" t="s">
        <v>203</v>
      </c>
      <c r="BA5" s="217" t="s">
        <v>203</v>
      </c>
    </row>
    <row r="6" spans="1:53">
      <c r="A6" s="160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86"/>
      <c r="T6" s="186"/>
      <c r="U6" s="125" t="s">
        <v>205</v>
      </c>
      <c r="V6" s="125" t="s">
        <v>205</v>
      </c>
      <c r="W6" s="125" t="s">
        <v>205</v>
      </c>
      <c r="X6" s="125" t="s">
        <v>205</v>
      </c>
      <c r="Y6" s="125" t="s">
        <v>205</v>
      </c>
      <c r="Z6" s="125" t="s">
        <v>205</v>
      </c>
      <c r="AA6" s="125" t="s">
        <v>205</v>
      </c>
      <c r="AB6" s="125" t="s">
        <v>205</v>
      </c>
      <c r="AC6" s="125" t="s">
        <v>205</v>
      </c>
      <c r="AD6" s="125" t="s">
        <v>205</v>
      </c>
      <c r="AE6" s="125" t="s">
        <v>205</v>
      </c>
      <c r="AF6" s="125" t="s">
        <v>205</v>
      </c>
      <c r="AG6" s="125" t="s">
        <v>205</v>
      </c>
      <c r="AH6" s="125" t="s">
        <v>205</v>
      </c>
      <c r="AI6" s="125" t="s">
        <v>205</v>
      </c>
      <c r="AJ6" s="125" t="s">
        <v>205</v>
      </c>
      <c r="AK6" s="125" t="s">
        <v>205</v>
      </c>
      <c r="AL6" s="125" t="s">
        <v>205</v>
      </c>
      <c r="AM6" s="125" t="s">
        <v>205</v>
      </c>
      <c r="AN6" s="125" t="s">
        <v>206</v>
      </c>
      <c r="AO6" s="125" t="s">
        <v>206</v>
      </c>
      <c r="AP6" s="125" t="s">
        <v>205</v>
      </c>
      <c r="AQ6" s="125" t="s">
        <v>205</v>
      </c>
      <c r="AR6" s="186"/>
      <c r="AS6" s="186"/>
      <c r="AT6" s="186"/>
      <c r="AU6" s="186"/>
      <c r="AV6" s="186"/>
      <c r="AW6" s="186"/>
      <c r="AX6" s="186"/>
      <c r="AY6" s="218"/>
      <c r="AZ6" s="218"/>
      <c r="BA6" s="218"/>
    </row>
    <row r="7" spans="1:53">
      <c r="A7" s="160" t="s">
        <v>207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85" t="s">
        <v>203</v>
      </c>
      <c r="T7" s="185" t="s">
        <v>203</v>
      </c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85"/>
      <c r="AR7" s="185"/>
      <c r="AS7" s="185" t="s">
        <v>203</v>
      </c>
      <c r="AT7" s="185" t="s">
        <v>203</v>
      </c>
      <c r="AU7" s="185" t="s">
        <v>203</v>
      </c>
      <c r="AV7" s="185" t="s">
        <v>203</v>
      </c>
      <c r="AW7" s="185" t="s">
        <v>203</v>
      </c>
      <c r="AX7" s="185" t="s">
        <v>203</v>
      </c>
      <c r="AY7" s="217" t="s">
        <v>203</v>
      </c>
      <c r="AZ7" s="217" t="s">
        <v>203</v>
      </c>
      <c r="BA7" s="217" t="s">
        <v>203</v>
      </c>
    </row>
    <row r="8" spans="1:53" ht="22.5">
      <c r="A8" s="160"/>
      <c r="B8" s="125" t="s">
        <v>205</v>
      </c>
      <c r="C8" s="125" t="s">
        <v>205</v>
      </c>
      <c r="D8" s="125" t="s">
        <v>205</v>
      </c>
      <c r="E8" s="125" t="s">
        <v>205</v>
      </c>
      <c r="F8" s="125" t="s">
        <v>205</v>
      </c>
      <c r="G8" s="125" t="s">
        <v>205</v>
      </c>
      <c r="H8" s="125" t="s">
        <v>205</v>
      </c>
      <c r="I8" s="125" t="s">
        <v>205</v>
      </c>
      <c r="J8" s="125" t="s">
        <v>205</v>
      </c>
      <c r="K8" s="125" t="s">
        <v>205</v>
      </c>
      <c r="L8" s="125" t="s">
        <v>205</v>
      </c>
      <c r="M8" s="125" t="s">
        <v>205</v>
      </c>
      <c r="N8" s="125" t="s">
        <v>205</v>
      </c>
      <c r="O8" s="125" t="s">
        <v>205</v>
      </c>
      <c r="P8" s="125" t="s">
        <v>205</v>
      </c>
      <c r="Q8" s="125" t="s">
        <v>205</v>
      </c>
      <c r="R8" s="125" t="s">
        <v>205</v>
      </c>
      <c r="S8" s="186"/>
      <c r="T8" s="186"/>
      <c r="U8" s="125" t="s">
        <v>205</v>
      </c>
      <c r="V8" s="125" t="s">
        <v>205</v>
      </c>
      <c r="W8" s="125" t="s">
        <v>205</v>
      </c>
      <c r="X8" s="125" t="s">
        <v>205</v>
      </c>
      <c r="Y8" s="125" t="s">
        <v>205</v>
      </c>
      <c r="Z8" s="125" t="s">
        <v>205</v>
      </c>
      <c r="AA8" s="125" t="s">
        <v>205</v>
      </c>
      <c r="AB8" s="125" t="s">
        <v>205</v>
      </c>
      <c r="AC8" s="125" t="s">
        <v>205</v>
      </c>
      <c r="AD8" s="125" t="s">
        <v>205</v>
      </c>
      <c r="AE8" s="125" t="s">
        <v>208</v>
      </c>
      <c r="AF8" s="125" t="s">
        <v>208</v>
      </c>
      <c r="AG8" s="125" t="s">
        <v>208</v>
      </c>
      <c r="AH8" s="125" t="s">
        <v>208</v>
      </c>
      <c r="AI8" s="125" t="s">
        <v>208</v>
      </c>
      <c r="AJ8" s="125" t="s">
        <v>208</v>
      </c>
      <c r="AK8" s="125" t="s">
        <v>208</v>
      </c>
      <c r="AL8" s="125" t="s">
        <v>208</v>
      </c>
      <c r="AM8" s="125" t="s">
        <v>208</v>
      </c>
      <c r="AN8" s="125" t="s">
        <v>208</v>
      </c>
      <c r="AO8" s="125" t="s">
        <v>208</v>
      </c>
      <c r="AP8" s="125" t="s">
        <v>208</v>
      </c>
      <c r="AQ8" s="186"/>
      <c r="AR8" s="186"/>
      <c r="AS8" s="186"/>
      <c r="AT8" s="186"/>
      <c r="AU8" s="186"/>
      <c r="AV8" s="186"/>
      <c r="AW8" s="186"/>
      <c r="AX8" s="186"/>
      <c r="AY8" s="218"/>
      <c r="AZ8" s="218"/>
      <c r="BA8" s="218"/>
    </row>
    <row r="9" spans="1:53">
      <c r="A9" s="160" t="s">
        <v>209</v>
      </c>
      <c r="B9" s="219" t="s">
        <v>208</v>
      </c>
      <c r="C9" s="219" t="s">
        <v>208</v>
      </c>
      <c r="D9" s="219" t="s">
        <v>208</v>
      </c>
      <c r="E9" s="219" t="s">
        <v>208</v>
      </c>
      <c r="F9" s="219" t="s">
        <v>208</v>
      </c>
      <c r="G9" s="219" t="s">
        <v>208</v>
      </c>
      <c r="H9" s="219" t="s">
        <v>217</v>
      </c>
      <c r="I9" s="219" t="s">
        <v>208</v>
      </c>
      <c r="J9" s="125"/>
      <c r="K9" s="125"/>
      <c r="L9" s="125"/>
      <c r="M9" s="125"/>
      <c r="N9" s="125"/>
      <c r="O9" s="125"/>
      <c r="P9" s="125"/>
      <c r="Q9" s="125"/>
      <c r="R9" s="125"/>
      <c r="S9" s="185" t="s">
        <v>203</v>
      </c>
      <c r="T9" s="185" t="s">
        <v>203</v>
      </c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219" t="s">
        <v>208</v>
      </c>
      <c r="AI9" s="219" t="s">
        <v>208</v>
      </c>
      <c r="AJ9" s="219" t="s">
        <v>208</v>
      </c>
      <c r="AK9" s="219" t="s">
        <v>208</v>
      </c>
      <c r="AL9" s="219" t="s">
        <v>208</v>
      </c>
      <c r="AM9" s="219" t="s">
        <v>208</v>
      </c>
      <c r="AN9" s="219" t="s">
        <v>208</v>
      </c>
      <c r="AO9" s="219" t="s">
        <v>208</v>
      </c>
      <c r="AP9" s="219" t="s">
        <v>208</v>
      </c>
      <c r="AQ9" s="219" t="s">
        <v>208</v>
      </c>
      <c r="AR9" s="185" t="s">
        <v>206</v>
      </c>
      <c r="AS9" s="185" t="s">
        <v>203</v>
      </c>
      <c r="AT9" s="185" t="s">
        <v>203</v>
      </c>
      <c r="AU9" s="185" t="s">
        <v>203</v>
      </c>
      <c r="AV9" s="185" t="s">
        <v>203</v>
      </c>
      <c r="AW9" s="185" t="s">
        <v>203</v>
      </c>
      <c r="AX9" s="185" t="s">
        <v>203</v>
      </c>
      <c r="AY9" s="217" t="s">
        <v>203</v>
      </c>
      <c r="AZ9" s="217" t="s">
        <v>203</v>
      </c>
      <c r="BA9" s="217" t="s">
        <v>203</v>
      </c>
    </row>
    <row r="10" spans="1:53">
      <c r="A10" s="160"/>
      <c r="B10" s="219"/>
      <c r="C10" s="219"/>
      <c r="D10" s="219"/>
      <c r="E10" s="219"/>
      <c r="F10" s="219"/>
      <c r="G10" s="219"/>
      <c r="H10" s="219"/>
      <c r="I10" s="219"/>
      <c r="J10" s="125" t="s">
        <v>205</v>
      </c>
      <c r="K10" s="125" t="s">
        <v>205</v>
      </c>
      <c r="L10" s="125" t="s">
        <v>205</v>
      </c>
      <c r="M10" s="125" t="s">
        <v>205</v>
      </c>
      <c r="N10" s="125" t="s">
        <v>205</v>
      </c>
      <c r="O10" s="125" t="s">
        <v>205</v>
      </c>
      <c r="P10" s="125" t="s">
        <v>205</v>
      </c>
      <c r="Q10" s="125" t="s">
        <v>205</v>
      </c>
      <c r="R10" s="125" t="s">
        <v>205</v>
      </c>
      <c r="S10" s="186"/>
      <c r="T10" s="186"/>
      <c r="U10" s="125" t="s">
        <v>205</v>
      </c>
      <c r="V10" s="125" t="s">
        <v>205</v>
      </c>
      <c r="W10" s="125" t="s">
        <v>205</v>
      </c>
      <c r="X10" s="125" t="s">
        <v>205</v>
      </c>
      <c r="Y10" s="125" t="s">
        <v>205</v>
      </c>
      <c r="Z10" s="125" t="s">
        <v>205</v>
      </c>
      <c r="AA10" s="125" t="s">
        <v>205</v>
      </c>
      <c r="AB10" s="125" t="s">
        <v>205</v>
      </c>
      <c r="AC10" s="125" t="s">
        <v>205</v>
      </c>
      <c r="AD10" s="125" t="s">
        <v>205</v>
      </c>
      <c r="AE10" s="125" t="s">
        <v>205</v>
      </c>
      <c r="AF10" s="125" t="s">
        <v>205</v>
      </c>
      <c r="AG10" s="125" t="s">
        <v>205</v>
      </c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186"/>
      <c r="AS10" s="186"/>
      <c r="AT10" s="186"/>
      <c r="AU10" s="186"/>
      <c r="AV10" s="186"/>
      <c r="AW10" s="186"/>
      <c r="AX10" s="186"/>
      <c r="AY10" s="218"/>
      <c r="AZ10" s="218"/>
      <c r="BA10" s="218"/>
    </row>
    <row r="11" spans="1:53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</row>
    <row r="12" spans="1:53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</row>
    <row r="13" spans="1:53">
      <c r="A13" s="16" t="s">
        <v>189</v>
      </c>
      <c r="B13" s="160" t="s">
        <v>190</v>
      </c>
      <c r="C13" s="160"/>
      <c r="D13" s="160"/>
      <c r="E13" s="160"/>
      <c r="F13" s="160" t="s">
        <v>191</v>
      </c>
      <c r="G13" s="160"/>
      <c r="H13" s="160"/>
      <c r="I13" s="160"/>
      <c r="J13" s="160" t="s">
        <v>192</v>
      </c>
      <c r="K13" s="160"/>
      <c r="L13" s="160"/>
      <c r="M13" s="160"/>
      <c r="N13" s="160" t="s">
        <v>193</v>
      </c>
      <c r="O13" s="160"/>
      <c r="P13" s="160"/>
      <c r="Q13" s="160"/>
      <c r="R13" s="160"/>
      <c r="S13" s="160" t="s">
        <v>194</v>
      </c>
      <c r="T13" s="160"/>
      <c r="U13" s="160"/>
      <c r="V13" s="160"/>
      <c r="W13" s="160"/>
      <c r="X13" s="160" t="s">
        <v>195</v>
      </c>
      <c r="Y13" s="160"/>
      <c r="Z13" s="160"/>
      <c r="AA13" s="160"/>
      <c r="AB13" s="160" t="s">
        <v>196</v>
      </c>
      <c r="AC13" s="160"/>
      <c r="AD13" s="160"/>
      <c r="AE13" s="160"/>
      <c r="AF13" s="160" t="s">
        <v>197</v>
      </c>
      <c r="AG13" s="160"/>
      <c r="AH13" s="160"/>
      <c r="AI13" s="160"/>
      <c r="AJ13" s="160" t="s">
        <v>198</v>
      </c>
      <c r="AK13" s="160"/>
      <c r="AL13" s="160"/>
      <c r="AM13" s="160"/>
      <c r="AN13" s="160"/>
      <c r="AO13" s="160" t="s">
        <v>199</v>
      </c>
      <c r="AP13" s="160"/>
      <c r="AQ13" s="160"/>
      <c r="AR13" s="160"/>
      <c r="AS13" s="160" t="s">
        <v>200</v>
      </c>
      <c r="AT13" s="160"/>
      <c r="AU13" s="160"/>
      <c r="AV13" s="160"/>
      <c r="AW13" s="160" t="s">
        <v>201</v>
      </c>
      <c r="AX13" s="160"/>
      <c r="AY13" s="160"/>
      <c r="AZ13" s="160"/>
      <c r="BA13" s="160"/>
    </row>
    <row r="14" spans="1:53">
      <c r="A14" s="160" t="s">
        <v>202</v>
      </c>
      <c r="B14" s="185">
        <v>36</v>
      </c>
      <c r="C14" s="185">
        <v>36</v>
      </c>
      <c r="D14" s="185">
        <v>36</v>
      </c>
      <c r="E14" s="185">
        <v>36</v>
      </c>
      <c r="F14" s="185">
        <v>36</v>
      </c>
      <c r="G14" s="185">
        <v>36</v>
      </c>
      <c r="H14" s="185">
        <v>36</v>
      </c>
      <c r="I14" s="185">
        <v>36</v>
      </c>
      <c r="J14" s="185">
        <v>36</v>
      </c>
      <c r="K14" s="185">
        <v>36</v>
      </c>
      <c r="L14" s="185">
        <v>36</v>
      </c>
      <c r="M14" s="185">
        <v>36</v>
      </c>
      <c r="N14" s="185">
        <v>36</v>
      </c>
      <c r="O14" s="185">
        <v>36</v>
      </c>
      <c r="P14" s="185">
        <v>36</v>
      </c>
      <c r="Q14" s="185">
        <v>36</v>
      </c>
      <c r="R14" s="185">
        <v>36</v>
      </c>
      <c r="S14" s="185" t="s">
        <v>203</v>
      </c>
      <c r="T14" s="185" t="s">
        <v>203</v>
      </c>
      <c r="U14" s="125">
        <v>32</v>
      </c>
      <c r="V14" s="125">
        <v>32</v>
      </c>
      <c r="W14" s="125">
        <v>32</v>
      </c>
      <c r="X14" s="125">
        <v>32</v>
      </c>
      <c r="Y14" s="125">
        <v>32</v>
      </c>
      <c r="Z14" s="125">
        <v>32</v>
      </c>
      <c r="AA14" s="125">
        <v>32</v>
      </c>
      <c r="AB14" s="125">
        <v>32</v>
      </c>
      <c r="AC14" s="125">
        <v>32</v>
      </c>
      <c r="AD14" s="125">
        <v>32</v>
      </c>
      <c r="AE14" s="125">
        <v>32</v>
      </c>
      <c r="AF14" s="125">
        <v>32</v>
      </c>
      <c r="AG14" s="125">
        <v>32</v>
      </c>
      <c r="AH14" s="125">
        <v>32</v>
      </c>
      <c r="AI14" s="125">
        <v>32</v>
      </c>
      <c r="AJ14" s="125">
        <v>32</v>
      </c>
      <c r="AK14" s="125">
        <v>32</v>
      </c>
      <c r="AL14" s="125">
        <v>32</v>
      </c>
      <c r="AM14" s="125">
        <v>32</v>
      </c>
      <c r="AN14" s="185" t="s">
        <v>206</v>
      </c>
      <c r="AO14" s="185" t="s">
        <v>206</v>
      </c>
      <c r="AP14" s="125">
        <v>32</v>
      </c>
      <c r="AQ14" s="125">
        <v>32</v>
      </c>
      <c r="AR14" s="185">
        <v>30</v>
      </c>
      <c r="AS14" s="185" t="s">
        <v>203</v>
      </c>
      <c r="AT14" s="185" t="s">
        <v>203</v>
      </c>
      <c r="AU14" s="185" t="s">
        <v>203</v>
      </c>
      <c r="AV14" s="185" t="s">
        <v>203</v>
      </c>
      <c r="AW14" s="185" t="s">
        <v>203</v>
      </c>
      <c r="AX14" s="185" t="s">
        <v>203</v>
      </c>
      <c r="AY14" s="217" t="s">
        <v>203</v>
      </c>
      <c r="AZ14" s="217" t="s">
        <v>203</v>
      </c>
      <c r="BA14" s="217" t="s">
        <v>203</v>
      </c>
    </row>
    <row r="15" spans="1:53">
      <c r="A15" s="160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25">
        <v>4</v>
      </c>
      <c r="V15" s="125">
        <v>4</v>
      </c>
      <c r="W15" s="125">
        <v>4</v>
      </c>
      <c r="X15" s="125">
        <v>4</v>
      </c>
      <c r="Y15" s="125">
        <v>4</v>
      </c>
      <c r="Z15" s="125">
        <v>4</v>
      </c>
      <c r="AA15" s="125">
        <v>4</v>
      </c>
      <c r="AB15" s="125">
        <v>4</v>
      </c>
      <c r="AC15" s="125">
        <v>4</v>
      </c>
      <c r="AD15" s="125">
        <v>4</v>
      </c>
      <c r="AE15" s="125">
        <v>4</v>
      </c>
      <c r="AF15" s="125">
        <v>4</v>
      </c>
      <c r="AG15" s="125">
        <v>4</v>
      </c>
      <c r="AH15" s="125">
        <v>4</v>
      </c>
      <c r="AI15" s="125">
        <v>4</v>
      </c>
      <c r="AJ15" s="125">
        <v>4</v>
      </c>
      <c r="AK15" s="125">
        <v>4</v>
      </c>
      <c r="AL15" s="125">
        <v>4</v>
      </c>
      <c r="AM15" s="125">
        <v>4</v>
      </c>
      <c r="AN15" s="186"/>
      <c r="AO15" s="186"/>
      <c r="AP15" s="125">
        <v>4</v>
      </c>
      <c r="AQ15" s="125">
        <v>4</v>
      </c>
      <c r="AR15" s="186"/>
      <c r="AS15" s="186"/>
      <c r="AT15" s="186"/>
      <c r="AU15" s="186"/>
      <c r="AV15" s="186"/>
      <c r="AW15" s="186"/>
      <c r="AX15" s="186"/>
      <c r="AY15" s="218"/>
      <c r="AZ15" s="218"/>
      <c r="BA15" s="218"/>
    </row>
    <row r="16" spans="1:53">
      <c r="A16" s="17">
        <v>20</v>
      </c>
      <c r="B16" s="125">
        <v>20</v>
      </c>
      <c r="C16" s="125">
        <v>20</v>
      </c>
      <c r="D16" s="125">
        <v>20</v>
      </c>
      <c r="E16" s="125">
        <v>20</v>
      </c>
      <c r="F16" s="125">
        <v>20</v>
      </c>
      <c r="G16" s="125">
        <v>20</v>
      </c>
      <c r="H16" s="125">
        <v>20</v>
      </c>
      <c r="I16" s="125">
        <v>20</v>
      </c>
      <c r="J16" s="125">
        <v>20</v>
      </c>
      <c r="K16" s="125">
        <v>20</v>
      </c>
      <c r="L16" s="125">
        <v>20</v>
      </c>
      <c r="M16" s="125">
        <v>20</v>
      </c>
      <c r="N16" s="125">
        <v>20</v>
      </c>
      <c r="O16" s="125">
        <v>20</v>
      </c>
      <c r="P16" s="125">
        <v>20</v>
      </c>
      <c r="Q16" s="125">
        <v>20</v>
      </c>
      <c r="R16" s="125">
        <v>20</v>
      </c>
      <c r="S16" s="185" t="s">
        <v>203</v>
      </c>
      <c r="T16" s="185" t="s">
        <v>203</v>
      </c>
      <c r="U16" s="125">
        <v>16</v>
      </c>
      <c r="V16" s="125">
        <v>16</v>
      </c>
      <c r="W16" s="125">
        <v>16</v>
      </c>
      <c r="X16" s="125">
        <v>16</v>
      </c>
      <c r="Y16" s="125">
        <v>16</v>
      </c>
      <c r="Z16" s="125">
        <v>16</v>
      </c>
      <c r="AA16" s="125">
        <v>16</v>
      </c>
      <c r="AB16" s="125">
        <v>16</v>
      </c>
      <c r="AC16" s="125">
        <v>16</v>
      </c>
      <c r="AD16" s="125">
        <v>16</v>
      </c>
      <c r="AE16" s="185">
        <v>36</v>
      </c>
      <c r="AF16" s="185">
        <v>36</v>
      </c>
      <c r="AG16" s="185">
        <v>36</v>
      </c>
      <c r="AH16" s="185">
        <v>36</v>
      </c>
      <c r="AI16" s="185">
        <v>36</v>
      </c>
      <c r="AJ16" s="185">
        <v>36</v>
      </c>
      <c r="AK16" s="185">
        <v>36</v>
      </c>
      <c r="AL16" s="185">
        <v>36</v>
      </c>
      <c r="AM16" s="185">
        <v>36</v>
      </c>
      <c r="AN16" s="185">
        <v>36</v>
      </c>
      <c r="AO16" s="185">
        <v>36</v>
      </c>
      <c r="AP16" s="185">
        <v>36</v>
      </c>
      <c r="AQ16" s="185"/>
      <c r="AR16" s="185"/>
      <c r="AS16" s="185" t="s">
        <v>203</v>
      </c>
      <c r="AT16" s="185" t="s">
        <v>203</v>
      </c>
      <c r="AU16" s="185" t="s">
        <v>203</v>
      </c>
      <c r="AV16" s="185" t="s">
        <v>203</v>
      </c>
      <c r="AW16" s="185" t="s">
        <v>203</v>
      </c>
      <c r="AX16" s="185" t="s">
        <v>203</v>
      </c>
      <c r="AY16" s="217" t="s">
        <v>203</v>
      </c>
      <c r="AZ16" s="217" t="s">
        <v>203</v>
      </c>
      <c r="BA16" s="217" t="s">
        <v>203</v>
      </c>
    </row>
    <row r="17" spans="1:53">
      <c r="A17" s="17">
        <v>16</v>
      </c>
      <c r="B17" s="125">
        <v>16</v>
      </c>
      <c r="C17" s="125">
        <v>16</v>
      </c>
      <c r="D17" s="125">
        <v>16</v>
      </c>
      <c r="E17" s="125">
        <v>16</v>
      </c>
      <c r="F17" s="125">
        <v>16</v>
      </c>
      <c r="G17" s="125">
        <v>16</v>
      </c>
      <c r="H17" s="125">
        <v>16</v>
      </c>
      <c r="I17" s="125">
        <v>16</v>
      </c>
      <c r="J17" s="125">
        <v>16</v>
      </c>
      <c r="K17" s="125">
        <v>16</v>
      </c>
      <c r="L17" s="125">
        <v>16</v>
      </c>
      <c r="M17" s="125">
        <v>16</v>
      </c>
      <c r="N17" s="125">
        <v>16</v>
      </c>
      <c r="O17" s="125">
        <v>16</v>
      </c>
      <c r="P17" s="125">
        <v>16</v>
      </c>
      <c r="Q17" s="125">
        <v>16</v>
      </c>
      <c r="R17" s="125">
        <v>16</v>
      </c>
      <c r="S17" s="186"/>
      <c r="T17" s="186"/>
      <c r="U17" s="125">
        <v>20</v>
      </c>
      <c r="V17" s="125">
        <v>20</v>
      </c>
      <c r="W17" s="125">
        <v>20</v>
      </c>
      <c r="X17" s="125">
        <v>20</v>
      </c>
      <c r="Y17" s="125">
        <v>20</v>
      </c>
      <c r="Z17" s="125">
        <v>20</v>
      </c>
      <c r="AA17" s="125">
        <v>20</v>
      </c>
      <c r="AB17" s="125">
        <v>20</v>
      </c>
      <c r="AC17" s="125">
        <v>20</v>
      </c>
      <c r="AD17" s="125">
        <v>20</v>
      </c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218"/>
      <c r="AZ17" s="218"/>
      <c r="BA17" s="218"/>
    </row>
    <row r="18" spans="1:53">
      <c r="A18" s="160" t="s">
        <v>209</v>
      </c>
      <c r="B18" s="219">
        <v>36</v>
      </c>
      <c r="C18" s="219">
        <v>36</v>
      </c>
      <c r="D18" s="219">
        <v>36</v>
      </c>
      <c r="E18" s="219">
        <v>36</v>
      </c>
      <c r="F18" s="219">
        <v>36</v>
      </c>
      <c r="G18" s="219">
        <v>36</v>
      </c>
      <c r="H18" s="219">
        <v>36</v>
      </c>
      <c r="I18" s="219">
        <v>36</v>
      </c>
      <c r="J18" s="219">
        <v>36</v>
      </c>
      <c r="K18" s="125">
        <v>18</v>
      </c>
      <c r="L18" s="125">
        <v>18</v>
      </c>
      <c r="M18" s="125">
        <v>18</v>
      </c>
      <c r="N18" s="125">
        <v>18</v>
      </c>
      <c r="O18" s="125">
        <v>18</v>
      </c>
      <c r="P18" s="125">
        <v>18</v>
      </c>
      <c r="Q18" s="125">
        <v>18</v>
      </c>
      <c r="R18" s="125">
        <v>18</v>
      </c>
      <c r="S18" s="185" t="s">
        <v>203</v>
      </c>
      <c r="T18" s="185" t="s">
        <v>203</v>
      </c>
      <c r="U18" s="125">
        <v>18</v>
      </c>
      <c r="V18" s="125">
        <v>18</v>
      </c>
      <c r="W18" s="125">
        <v>18</v>
      </c>
      <c r="X18" s="125">
        <v>18</v>
      </c>
      <c r="Y18" s="125">
        <v>18</v>
      </c>
      <c r="Z18" s="125">
        <v>18</v>
      </c>
      <c r="AA18" s="125">
        <v>18</v>
      </c>
      <c r="AB18" s="125">
        <v>18</v>
      </c>
      <c r="AC18" s="125">
        <v>18</v>
      </c>
      <c r="AD18" s="125">
        <v>18</v>
      </c>
      <c r="AE18" s="125">
        <v>18</v>
      </c>
      <c r="AF18" s="125">
        <v>18</v>
      </c>
      <c r="AG18" s="125">
        <v>18</v>
      </c>
      <c r="AH18" s="185">
        <v>36</v>
      </c>
      <c r="AI18" s="185">
        <v>36</v>
      </c>
      <c r="AJ18" s="219">
        <v>36</v>
      </c>
      <c r="AK18" s="219">
        <v>36</v>
      </c>
      <c r="AL18" s="219">
        <v>36</v>
      </c>
      <c r="AM18" s="219">
        <v>36</v>
      </c>
      <c r="AN18" s="219">
        <v>36</v>
      </c>
      <c r="AO18" s="219">
        <v>36</v>
      </c>
      <c r="AP18" s="219">
        <v>36</v>
      </c>
      <c r="AQ18" s="219">
        <v>36</v>
      </c>
      <c r="AR18" s="185" t="s">
        <v>206</v>
      </c>
      <c r="AS18" s="185" t="s">
        <v>203</v>
      </c>
      <c r="AT18" s="185" t="s">
        <v>203</v>
      </c>
      <c r="AU18" s="185" t="s">
        <v>203</v>
      </c>
      <c r="AV18" s="185" t="s">
        <v>203</v>
      </c>
      <c r="AW18" s="185" t="s">
        <v>203</v>
      </c>
      <c r="AX18" s="185" t="s">
        <v>203</v>
      </c>
      <c r="AY18" s="217" t="s">
        <v>203</v>
      </c>
      <c r="AZ18" s="217" t="s">
        <v>203</v>
      </c>
      <c r="BA18" s="217" t="s">
        <v>203</v>
      </c>
    </row>
    <row r="19" spans="1:53">
      <c r="A19" s="160"/>
      <c r="B19" s="219"/>
      <c r="C19" s="219"/>
      <c r="D19" s="219"/>
      <c r="E19" s="219"/>
      <c r="F19" s="219"/>
      <c r="G19" s="219"/>
      <c r="H19" s="219"/>
      <c r="I19" s="219"/>
      <c r="J19" s="219"/>
      <c r="K19" s="125">
        <v>18</v>
      </c>
      <c r="L19" s="125">
        <v>18</v>
      </c>
      <c r="M19" s="125">
        <v>18</v>
      </c>
      <c r="N19" s="125">
        <v>18</v>
      </c>
      <c r="O19" s="125">
        <v>18</v>
      </c>
      <c r="P19" s="125">
        <v>18</v>
      </c>
      <c r="Q19" s="125">
        <v>18</v>
      </c>
      <c r="R19" s="125">
        <v>18</v>
      </c>
      <c r="S19" s="186"/>
      <c r="T19" s="186"/>
      <c r="U19" s="125">
        <v>18</v>
      </c>
      <c r="V19" s="125">
        <v>18</v>
      </c>
      <c r="W19" s="125">
        <v>18</v>
      </c>
      <c r="X19" s="125">
        <v>18</v>
      </c>
      <c r="Y19" s="125">
        <v>18</v>
      </c>
      <c r="Z19" s="125">
        <v>18</v>
      </c>
      <c r="AA19" s="125">
        <v>18</v>
      </c>
      <c r="AB19" s="125">
        <v>18</v>
      </c>
      <c r="AC19" s="125">
        <v>18</v>
      </c>
      <c r="AD19" s="125">
        <v>18</v>
      </c>
      <c r="AE19" s="125">
        <v>18</v>
      </c>
      <c r="AF19" s="125">
        <v>18</v>
      </c>
      <c r="AG19" s="125">
        <v>18</v>
      </c>
      <c r="AH19" s="186"/>
      <c r="AI19" s="186"/>
      <c r="AJ19" s="219"/>
      <c r="AK19" s="219"/>
      <c r="AL19" s="219"/>
      <c r="AM19" s="219"/>
      <c r="AN19" s="219"/>
      <c r="AO19" s="219"/>
      <c r="AP19" s="219"/>
      <c r="AQ19" s="219"/>
      <c r="AR19" s="186"/>
      <c r="AS19" s="186"/>
      <c r="AT19" s="186"/>
      <c r="AU19" s="186"/>
      <c r="AV19" s="186"/>
      <c r="AW19" s="186"/>
      <c r="AX19" s="186"/>
      <c r="AY19" s="218"/>
      <c r="AZ19" s="218"/>
      <c r="BA19" s="218"/>
    </row>
    <row r="20" spans="1:53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</row>
    <row r="21" spans="1:53">
      <c r="A21" s="120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</row>
    <row r="22" spans="1:53">
      <c r="A22" s="187" t="s">
        <v>210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</row>
    <row r="23" spans="1:53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</row>
    <row r="24" spans="1:53">
      <c r="A24" s="216" t="s">
        <v>211</v>
      </c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</row>
    <row r="25" spans="1:53" ht="15.75" thickBot="1">
      <c r="A25" s="187" t="s">
        <v>212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</row>
    <row r="26" spans="1:53" ht="15.75" thickBot="1">
      <c r="A26" s="123"/>
      <c r="B26" s="216" t="s">
        <v>213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24"/>
      <c r="Y26" s="124"/>
      <c r="Z26" s="124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</row>
    <row r="27" spans="1:53">
      <c r="A27" s="187" t="s">
        <v>214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</row>
    <row r="28" spans="1:53">
      <c r="A28" s="187" t="s">
        <v>215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</row>
    <row r="29" spans="1:53">
      <c r="A29" s="214" t="s">
        <v>216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</row>
  </sheetData>
  <mergeCells count="179">
    <mergeCell ref="A5:A6"/>
    <mergeCell ref="S5:S6"/>
    <mergeCell ref="T5:T6"/>
    <mergeCell ref="AR5:AR6"/>
    <mergeCell ref="AS5:AS6"/>
    <mergeCell ref="AT5:AT6"/>
    <mergeCell ref="AU5:AU6"/>
    <mergeCell ref="A2:BA2"/>
    <mergeCell ref="B4:E4"/>
    <mergeCell ref="F4:I4"/>
    <mergeCell ref="J4:M4"/>
    <mergeCell ref="N4:R4"/>
    <mergeCell ref="S4:W4"/>
    <mergeCell ref="X4:AA4"/>
    <mergeCell ref="AB4:AE4"/>
    <mergeCell ref="AF4:AI4"/>
    <mergeCell ref="AJ4:AN4"/>
    <mergeCell ref="AR7:AR8"/>
    <mergeCell ref="AS7:AS8"/>
    <mergeCell ref="AV5:AV6"/>
    <mergeCell ref="AW5:AW6"/>
    <mergeCell ref="AX5:AX6"/>
    <mergeCell ref="AY5:AY6"/>
    <mergeCell ref="AZ5:AZ6"/>
    <mergeCell ref="BA5:BA6"/>
    <mergeCell ref="AO4:AR4"/>
    <mergeCell ref="AS4:AV4"/>
    <mergeCell ref="AW4:BA4"/>
    <mergeCell ref="T9:T10"/>
    <mergeCell ref="AH9:AH10"/>
    <mergeCell ref="AI9:AI10"/>
    <mergeCell ref="AJ9:AJ10"/>
    <mergeCell ref="AZ7:AZ8"/>
    <mergeCell ref="BA7:BA8"/>
    <mergeCell ref="A9:A10"/>
    <mergeCell ref="B9:B10"/>
    <mergeCell ref="C9:C10"/>
    <mergeCell ref="D9:D10"/>
    <mergeCell ref="E9:E10"/>
    <mergeCell ref="F9:F10"/>
    <mergeCell ref="G9:G10"/>
    <mergeCell ref="H9:H10"/>
    <mergeCell ref="AT7:AT8"/>
    <mergeCell ref="AU7:AU8"/>
    <mergeCell ref="AV7:AV8"/>
    <mergeCell ref="AW7:AW8"/>
    <mergeCell ref="AX7:AX8"/>
    <mergeCell ref="AY7:AY8"/>
    <mergeCell ref="A7:A8"/>
    <mergeCell ref="S7:S8"/>
    <mergeCell ref="T7:T8"/>
    <mergeCell ref="AQ7:AQ8"/>
    <mergeCell ref="AW9:AW10"/>
    <mergeCell ref="AX9:AX10"/>
    <mergeCell ref="AY9:AY10"/>
    <mergeCell ref="AZ9:AZ10"/>
    <mergeCell ref="BA9:BA10"/>
    <mergeCell ref="B13:E13"/>
    <mergeCell ref="F13:I13"/>
    <mergeCell ref="J13:M13"/>
    <mergeCell ref="N13:R13"/>
    <mergeCell ref="S13:W13"/>
    <mergeCell ref="AQ9:AQ10"/>
    <mergeCell ref="AR9:AR10"/>
    <mergeCell ref="AS9:AS10"/>
    <mergeCell ref="AT9:AT10"/>
    <mergeCell ref="AU9:AU10"/>
    <mergeCell ref="AV9:AV10"/>
    <mergeCell ref="AK9:AK10"/>
    <mergeCell ref="AL9:AL10"/>
    <mergeCell ref="AM9:AM10"/>
    <mergeCell ref="AN9:AN10"/>
    <mergeCell ref="AO9:AO10"/>
    <mergeCell ref="AP9:AP10"/>
    <mergeCell ref="I9:I10"/>
    <mergeCell ref="S9:S10"/>
    <mergeCell ref="AW13:BA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X13:AA13"/>
    <mergeCell ref="AB13:AE13"/>
    <mergeCell ref="AF13:AI13"/>
    <mergeCell ref="AJ13:AN13"/>
    <mergeCell ref="AO13:AR13"/>
    <mergeCell ref="AS13:AV13"/>
    <mergeCell ref="P14:P15"/>
    <mergeCell ref="Q14:Q15"/>
    <mergeCell ref="R14:R15"/>
    <mergeCell ref="S14:S15"/>
    <mergeCell ref="T14:T15"/>
    <mergeCell ref="AN14:AN15"/>
    <mergeCell ref="J14:J15"/>
    <mergeCell ref="K14:K15"/>
    <mergeCell ref="L14:L15"/>
    <mergeCell ref="M14:M15"/>
    <mergeCell ref="N14:N15"/>
    <mergeCell ref="O14:O15"/>
    <mergeCell ref="S16:S17"/>
    <mergeCell ref="T16:T17"/>
    <mergeCell ref="AE16:AE17"/>
    <mergeCell ref="AF16:AF17"/>
    <mergeCell ref="AG16:AG17"/>
    <mergeCell ref="AO14:AO15"/>
    <mergeCell ref="AR14:AR15"/>
    <mergeCell ref="AS14:AS15"/>
    <mergeCell ref="AT14:AT15"/>
    <mergeCell ref="AJ16:AJ17"/>
    <mergeCell ref="AK16:AK17"/>
    <mergeCell ref="AL16:AL17"/>
    <mergeCell ref="AM16:AM17"/>
    <mergeCell ref="AW14:AW15"/>
    <mergeCell ref="AX14:AX15"/>
    <mergeCell ref="AY14:AY15"/>
    <mergeCell ref="AZ14:AZ15"/>
    <mergeCell ref="BA14:BA15"/>
    <mergeCell ref="AU14:AU15"/>
    <mergeCell ref="AV14:AV15"/>
    <mergeCell ref="AZ16:AZ17"/>
    <mergeCell ref="BA16:BA17"/>
    <mergeCell ref="A18:A19"/>
    <mergeCell ref="B18:B19"/>
    <mergeCell ref="C18:C19"/>
    <mergeCell ref="D18:D19"/>
    <mergeCell ref="E18:E19"/>
    <mergeCell ref="F18:F19"/>
    <mergeCell ref="G18:G19"/>
    <mergeCell ref="H18:H19"/>
    <mergeCell ref="AT16:AT17"/>
    <mergeCell ref="AU16:AU17"/>
    <mergeCell ref="AV16:AV17"/>
    <mergeCell ref="AW16:AW17"/>
    <mergeCell ref="AX16:AX17"/>
    <mergeCell ref="AY16:AY17"/>
    <mergeCell ref="AN16:AN17"/>
    <mergeCell ref="AO16:AO17"/>
    <mergeCell ref="AP16:AP17"/>
    <mergeCell ref="AQ16:AQ17"/>
    <mergeCell ref="AR16:AR17"/>
    <mergeCell ref="AS16:AS17"/>
    <mergeCell ref="AH16:AH17"/>
    <mergeCell ref="AI16:AI17"/>
    <mergeCell ref="AX18:AX19"/>
    <mergeCell ref="AY18:AY19"/>
    <mergeCell ref="AZ18:AZ19"/>
    <mergeCell ref="BA18:BA19"/>
    <mergeCell ref="AP18:AP19"/>
    <mergeCell ref="AQ18:AQ19"/>
    <mergeCell ref="AR18:AR19"/>
    <mergeCell ref="AS18:AS19"/>
    <mergeCell ref="AT18:AT19"/>
    <mergeCell ref="AU18:AU19"/>
    <mergeCell ref="A29:Z29"/>
    <mergeCell ref="A22:AB22"/>
    <mergeCell ref="A24:O24"/>
    <mergeCell ref="A25:W25"/>
    <mergeCell ref="B26:W26"/>
    <mergeCell ref="A27:X27"/>
    <mergeCell ref="A28:Z28"/>
    <mergeCell ref="AV18:AV19"/>
    <mergeCell ref="AW18:AW19"/>
    <mergeCell ref="AJ18:AJ19"/>
    <mergeCell ref="AK18:AK19"/>
    <mergeCell ref="AL18:AL19"/>
    <mergeCell ref="AM18:AM19"/>
    <mergeCell ref="AN18:AN19"/>
    <mergeCell ref="AO18:AO19"/>
    <mergeCell ref="I18:I19"/>
    <mergeCell ref="J18:J19"/>
    <mergeCell ref="S18:S19"/>
    <mergeCell ref="T18:T19"/>
    <mergeCell ref="AH18:AH19"/>
    <mergeCell ref="AI18:AI19"/>
  </mergeCells>
  <pageMargins left="0.2" right="0.2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R67"/>
  <sheetViews>
    <sheetView workbookViewId="0">
      <selection activeCell="G18" sqref="G18"/>
    </sheetView>
  </sheetViews>
  <sheetFormatPr defaultRowHeight="15"/>
  <cols>
    <col min="1" max="1" width="9.42578125" customWidth="1"/>
    <col min="2" max="2" width="24.85546875" customWidth="1"/>
    <col min="3" max="3" width="8.42578125" customWidth="1"/>
    <col min="4" max="4" width="6.7109375" customWidth="1"/>
    <col min="5" max="5" width="5.85546875" customWidth="1"/>
    <col min="6" max="6" width="4.28515625" customWidth="1"/>
    <col min="7" max="7" width="7.42578125" customWidth="1"/>
    <col min="8" max="8" width="7.28515625" customWidth="1"/>
    <col min="9" max="9" width="6.85546875" customWidth="1"/>
    <col min="10" max="10" width="7.42578125" customWidth="1"/>
    <col min="11" max="11" width="7.140625" customWidth="1"/>
    <col min="12" max="12" width="6.28515625" customWidth="1"/>
    <col min="13" max="13" width="5.7109375" customWidth="1"/>
    <col min="14" max="14" width="6.140625" customWidth="1"/>
    <col min="15" max="15" width="5.28515625" customWidth="1"/>
    <col min="16" max="16" width="5.42578125" customWidth="1"/>
    <col min="17" max="17" width="7.140625" customWidth="1"/>
  </cols>
  <sheetData>
    <row r="2" spans="1:18" ht="15.75">
      <c r="C2" s="179" t="s">
        <v>0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</row>
    <row r="3" spans="1:18" ht="15.75">
      <c r="C3" s="179" t="s">
        <v>147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.75" customHeight="1">
      <c r="C4" s="221" t="s">
        <v>148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1"/>
    </row>
    <row r="5" spans="1:18" ht="15.75" customHeight="1"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9"/>
    </row>
    <row r="6" spans="1:18" ht="15.75" thickBot="1">
      <c r="A6" s="176" t="s">
        <v>2</v>
      </c>
      <c r="B6" s="176" t="s">
        <v>86</v>
      </c>
      <c r="C6" s="2"/>
      <c r="D6" s="180" t="s">
        <v>3</v>
      </c>
      <c r="E6" s="176"/>
      <c r="F6" s="176"/>
      <c r="G6" s="176" t="s">
        <v>4</v>
      </c>
      <c r="H6" s="176"/>
      <c r="I6" s="180"/>
      <c r="J6" s="176"/>
      <c r="K6" s="176"/>
      <c r="L6" s="180"/>
      <c r="M6" s="176"/>
      <c r="N6" s="176"/>
      <c r="O6" s="176"/>
      <c r="P6" s="176"/>
      <c r="Q6" s="180"/>
    </row>
    <row r="7" spans="1:18">
      <c r="A7" s="176"/>
      <c r="B7" s="176"/>
      <c r="C7" s="181" t="s">
        <v>5</v>
      </c>
      <c r="D7" s="171" t="s">
        <v>6</v>
      </c>
      <c r="E7" s="184" t="s">
        <v>7</v>
      </c>
      <c r="F7" s="184"/>
      <c r="G7" s="176" t="s">
        <v>8</v>
      </c>
      <c r="H7" s="175"/>
      <c r="I7" s="171" t="s">
        <v>9</v>
      </c>
      <c r="J7" s="174" t="s">
        <v>10</v>
      </c>
      <c r="K7" s="175"/>
      <c r="L7" s="171" t="s">
        <v>11</v>
      </c>
      <c r="M7" s="174" t="s">
        <v>12</v>
      </c>
      <c r="N7" s="176"/>
      <c r="O7" s="176"/>
      <c r="P7" s="175"/>
      <c r="Q7" s="171" t="s">
        <v>13</v>
      </c>
    </row>
    <row r="8" spans="1:18" ht="51">
      <c r="A8" s="176"/>
      <c r="B8" s="176"/>
      <c r="C8" s="182"/>
      <c r="D8" s="172"/>
      <c r="E8" s="177" t="s">
        <v>14</v>
      </c>
      <c r="F8" s="178" t="s">
        <v>15</v>
      </c>
      <c r="G8" s="2" t="s">
        <v>16</v>
      </c>
      <c r="H8" s="3" t="s">
        <v>17</v>
      </c>
      <c r="I8" s="172"/>
      <c r="J8" s="4" t="s">
        <v>16</v>
      </c>
      <c r="K8" s="3" t="s">
        <v>17</v>
      </c>
      <c r="L8" s="172"/>
      <c r="M8" s="174" t="s">
        <v>146</v>
      </c>
      <c r="N8" s="176"/>
      <c r="O8" s="176" t="s">
        <v>126</v>
      </c>
      <c r="P8" s="175"/>
      <c r="Q8" s="172"/>
    </row>
    <row r="9" spans="1:18">
      <c r="A9" s="176"/>
      <c r="B9" s="176"/>
      <c r="C9" s="183"/>
      <c r="D9" s="173"/>
      <c r="E9" s="177"/>
      <c r="F9" s="178"/>
      <c r="G9" s="2">
        <v>17</v>
      </c>
      <c r="H9" s="3">
        <v>21</v>
      </c>
      <c r="I9" s="173"/>
      <c r="J9" s="4">
        <v>17</v>
      </c>
      <c r="K9" s="3">
        <v>23</v>
      </c>
      <c r="L9" s="173"/>
      <c r="M9" s="4">
        <v>9</v>
      </c>
      <c r="N9" s="2">
        <v>8</v>
      </c>
      <c r="O9" s="2">
        <v>12</v>
      </c>
      <c r="P9" s="3">
        <v>10</v>
      </c>
      <c r="Q9" s="173"/>
    </row>
    <row r="10" spans="1:18" ht="26.25" customHeight="1">
      <c r="A10" s="5" t="s">
        <v>18</v>
      </c>
      <c r="B10" s="6" t="s">
        <v>19</v>
      </c>
      <c r="C10" s="7"/>
      <c r="D10" s="8">
        <f t="shared" ref="D10:P10" si="0">D11+D12+D13+D14+D15+D16+D17+D18+D19+D20+D21+D22+D23+D24</f>
        <v>1448</v>
      </c>
      <c r="E10" s="9">
        <f t="shared" si="0"/>
        <v>384</v>
      </c>
      <c r="F10" s="5">
        <f t="shared" si="0"/>
        <v>144</v>
      </c>
      <c r="G10" s="5">
        <f t="shared" si="0"/>
        <v>35</v>
      </c>
      <c r="H10" s="10">
        <f t="shared" si="0"/>
        <v>26</v>
      </c>
      <c r="I10" s="8">
        <f>I11+I12+I13+I14+I15+I16+I17+I18+I19+I20+I21+I22+I23+I24</f>
        <v>1164</v>
      </c>
      <c r="J10" s="9">
        <f t="shared" si="0"/>
        <v>11</v>
      </c>
      <c r="K10" s="10">
        <f t="shared" si="0"/>
        <v>8</v>
      </c>
      <c r="L10" s="8">
        <f t="shared" si="0"/>
        <v>284</v>
      </c>
      <c r="M10" s="9">
        <f t="shared" si="0"/>
        <v>0</v>
      </c>
      <c r="N10" s="5">
        <f t="shared" si="0"/>
        <v>0</v>
      </c>
      <c r="O10" s="5">
        <f t="shared" si="0"/>
        <v>0</v>
      </c>
      <c r="P10" s="10">
        <f t="shared" si="0"/>
        <v>0</v>
      </c>
      <c r="Q10" s="8"/>
    </row>
    <row r="11" spans="1:18" ht="24.75" customHeight="1">
      <c r="A11" s="11" t="s">
        <v>20</v>
      </c>
      <c r="B11" s="12" t="s">
        <v>21</v>
      </c>
      <c r="C11" s="13" t="s">
        <v>22</v>
      </c>
      <c r="D11" s="14">
        <v>160</v>
      </c>
      <c r="E11" s="15"/>
      <c r="F11" s="16"/>
      <c r="G11" s="17">
        <v>5</v>
      </c>
      <c r="H11" s="18">
        <v>4</v>
      </c>
      <c r="I11" s="14">
        <v>160</v>
      </c>
      <c r="J11" s="19"/>
      <c r="K11" s="20"/>
      <c r="L11" s="14"/>
      <c r="M11" s="15"/>
      <c r="N11" s="16"/>
      <c r="O11" s="16"/>
      <c r="P11" s="21"/>
      <c r="Q11" s="14"/>
    </row>
    <row r="12" spans="1:18" ht="26.25" customHeight="1">
      <c r="A12" s="11" t="s">
        <v>23</v>
      </c>
      <c r="B12" s="12" t="s">
        <v>24</v>
      </c>
      <c r="C12" s="13" t="s">
        <v>22</v>
      </c>
      <c r="D12" s="14">
        <v>160</v>
      </c>
      <c r="E12" s="15"/>
      <c r="F12" s="16"/>
      <c r="G12" s="17">
        <v>5</v>
      </c>
      <c r="H12" s="18">
        <v>4</v>
      </c>
      <c r="I12" s="14">
        <v>160</v>
      </c>
      <c r="J12" s="19"/>
      <c r="K12" s="20"/>
      <c r="L12" s="14"/>
      <c r="M12" s="22"/>
      <c r="N12" s="17"/>
      <c r="O12" s="17"/>
      <c r="P12" s="18"/>
      <c r="Q12" s="14"/>
    </row>
    <row r="13" spans="1:18" ht="17.25" customHeight="1">
      <c r="A13" s="11" t="s">
        <v>25</v>
      </c>
      <c r="B13" s="12" t="s">
        <v>26</v>
      </c>
      <c r="C13" s="13" t="s">
        <v>27</v>
      </c>
      <c r="D13" s="14">
        <v>68</v>
      </c>
      <c r="E13" s="15"/>
      <c r="F13" s="16"/>
      <c r="G13" s="17">
        <v>2</v>
      </c>
      <c r="H13" s="18">
        <v>1</v>
      </c>
      <c r="I13" s="14">
        <v>68</v>
      </c>
      <c r="J13" s="19"/>
      <c r="K13" s="20"/>
      <c r="L13" s="14"/>
      <c r="M13" s="22"/>
      <c r="N13" s="17"/>
      <c r="O13" s="17"/>
      <c r="P13" s="18"/>
      <c r="Q13" s="14"/>
    </row>
    <row r="14" spans="1:18" ht="16.5" customHeight="1">
      <c r="A14" s="11" t="s">
        <v>28</v>
      </c>
      <c r="B14" s="12" t="s">
        <v>29</v>
      </c>
      <c r="C14" s="13" t="s">
        <v>22</v>
      </c>
      <c r="D14" s="14">
        <v>80</v>
      </c>
      <c r="E14" s="15"/>
      <c r="F14" s="16"/>
      <c r="G14" s="17">
        <v>3</v>
      </c>
      <c r="H14" s="18">
        <v>2</v>
      </c>
      <c r="I14" s="14">
        <v>80</v>
      </c>
      <c r="J14" s="19"/>
      <c r="K14" s="20"/>
      <c r="L14" s="14"/>
      <c r="M14" s="22"/>
      <c r="N14" s="17"/>
      <c r="O14" s="17"/>
      <c r="P14" s="18"/>
      <c r="Q14" s="14"/>
    </row>
    <row r="15" spans="1:18" ht="15.75" customHeight="1">
      <c r="A15" s="11" t="s">
        <v>30</v>
      </c>
      <c r="B15" s="12" t="s">
        <v>87</v>
      </c>
      <c r="C15" s="13" t="s">
        <v>27</v>
      </c>
      <c r="D15" s="14">
        <v>58</v>
      </c>
      <c r="E15" s="15"/>
      <c r="F15" s="16"/>
      <c r="G15" s="17"/>
      <c r="H15" s="18"/>
      <c r="I15" s="14"/>
      <c r="J15" s="19">
        <v>2</v>
      </c>
      <c r="K15" s="20"/>
      <c r="L15" s="14">
        <v>58</v>
      </c>
      <c r="M15" s="22"/>
      <c r="N15" s="17"/>
      <c r="O15" s="17"/>
      <c r="P15" s="18"/>
      <c r="Q15" s="14"/>
    </row>
    <row r="16" spans="1:18" ht="15" customHeight="1">
      <c r="A16" s="11" t="s">
        <v>31</v>
      </c>
      <c r="B16" s="12" t="s">
        <v>32</v>
      </c>
      <c r="C16" s="13" t="s">
        <v>22</v>
      </c>
      <c r="D16" s="14">
        <v>156</v>
      </c>
      <c r="E16" s="15"/>
      <c r="F16" s="16"/>
      <c r="G16" s="17">
        <v>3</v>
      </c>
      <c r="H16" s="18">
        <v>2</v>
      </c>
      <c r="I16" s="14">
        <v>90</v>
      </c>
      <c r="J16" s="19">
        <v>3</v>
      </c>
      <c r="K16" s="20">
        <v>3</v>
      </c>
      <c r="L16" s="14">
        <v>66</v>
      </c>
      <c r="M16" s="22"/>
      <c r="N16" s="17"/>
      <c r="O16" s="17"/>
      <c r="P16" s="18"/>
      <c r="Q16" s="14"/>
    </row>
    <row r="17" spans="1:17" ht="15" customHeight="1">
      <c r="A17" s="11" t="s">
        <v>33</v>
      </c>
      <c r="B17" s="12" t="s">
        <v>34</v>
      </c>
      <c r="C17" s="13" t="s">
        <v>22</v>
      </c>
      <c r="D17" s="14">
        <v>160</v>
      </c>
      <c r="E17" s="15"/>
      <c r="F17" s="16"/>
      <c r="G17" s="17">
        <v>5</v>
      </c>
      <c r="H17" s="18">
        <v>4</v>
      </c>
      <c r="I17" s="14">
        <v>160</v>
      </c>
      <c r="J17" s="19"/>
      <c r="K17" s="20"/>
      <c r="L17" s="14"/>
      <c r="M17" s="22"/>
      <c r="N17" s="17"/>
      <c r="O17" s="17"/>
      <c r="P17" s="18"/>
      <c r="Q17" s="14"/>
    </row>
    <row r="18" spans="1:17" ht="17.25" customHeight="1">
      <c r="A18" s="11" t="s">
        <v>35</v>
      </c>
      <c r="B18" s="12" t="s">
        <v>36</v>
      </c>
      <c r="C18" s="13" t="s">
        <v>27</v>
      </c>
      <c r="D18" s="14">
        <v>64</v>
      </c>
      <c r="E18" s="15">
        <v>32</v>
      </c>
      <c r="F18" s="16">
        <v>32</v>
      </c>
      <c r="G18" s="17"/>
      <c r="H18" s="18"/>
      <c r="I18" s="14"/>
      <c r="J18" s="19">
        <v>2</v>
      </c>
      <c r="K18" s="20">
        <v>2</v>
      </c>
      <c r="L18" s="14">
        <v>64</v>
      </c>
      <c r="M18" s="22"/>
      <c r="N18" s="17"/>
      <c r="O18" s="17"/>
      <c r="P18" s="18"/>
      <c r="Q18" s="14"/>
    </row>
    <row r="19" spans="1:17">
      <c r="A19" s="11" t="s">
        <v>37</v>
      </c>
      <c r="B19" s="12" t="s">
        <v>89</v>
      </c>
      <c r="C19" s="13" t="s">
        <v>22</v>
      </c>
      <c r="D19" s="14">
        <v>152</v>
      </c>
      <c r="E19" s="15">
        <v>94</v>
      </c>
      <c r="F19" s="16">
        <v>58</v>
      </c>
      <c r="G19" s="17">
        <v>4</v>
      </c>
      <c r="H19" s="18">
        <v>4</v>
      </c>
      <c r="I19" s="14">
        <v>152</v>
      </c>
      <c r="J19" s="19"/>
      <c r="K19" s="20"/>
      <c r="L19" s="14"/>
      <c r="M19" s="22"/>
      <c r="N19" s="17"/>
      <c r="O19" s="17"/>
      <c r="P19" s="18"/>
      <c r="Q19" s="14"/>
    </row>
    <row r="20" spans="1:17">
      <c r="A20" s="11" t="s">
        <v>38</v>
      </c>
      <c r="B20" s="12" t="s">
        <v>39</v>
      </c>
      <c r="C20" s="13" t="s">
        <v>40</v>
      </c>
      <c r="D20" s="14">
        <v>116</v>
      </c>
      <c r="E20" s="15">
        <v>100</v>
      </c>
      <c r="F20" s="16">
        <v>16</v>
      </c>
      <c r="G20" s="17">
        <v>3</v>
      </c>
      <c r="H20" s="18">
        <v>2</v>
      </c>
      <c r="I20" s="14">
        <v>116</v>
      </c>
      <c r="J20" s="19"/>
      <c r="K20" s="20"/>
      <c r="L20" s="14"/>
      <c r="M20" s="22"/>
      <c r="N20" s="17"/>
      <c r="O20" s="17"/>
      <c r="P20" s="18"/>
      <c r="Q20" s="14"/>
    </row>
    <row r="21" spans="1:17">
      <c r="A21" s="11" t="s">
        <v>41</v>
      </c>
      <c r="B21" s="12" t="s">
        <v>42</v>
      </c>
      <c r="C21" s="13" t="s">
        <v>27</v>
      </c>
      <c r="D21" s="14">
        <v>56</v>
      </c>
      <c r="E21" s="15">
        <v>48</v>
      </c>
      <c r="F21" s="16">
        <v>8</v>
      </c>
      <c r="G21" s="17"/>
      <c r="H21" s="18"/>
      <c r="I21" s="14"/>
      <c r="J21" s="19">
        <v>2</v>
      </c>
      <c r="K21" s="20">
        <v>2</v>
      </c>
      <c r="L21" s="14">
        <v>56</v>
      </c>
      <c r="M21" s="22"/>
      <c r="N21" s="17"/>
      <c r="O21" s="17"/>
      <c r="P21" s="18"/>
      <c r="Q21" s="14"/>
    </row>
    <row r="22" spans="1:17" ht="13.5" customHeight="1">
      <c r="A22" s="11" t="s">
        <v>43</v>
      </c>
      <c r="B22" s="12" t="s">
        <v>44</v>
      </c>
      <c r="C22" s="13" t="s">
        <v>27</v>
      </c>
      <c r="D22" s="14">
        <v>40</v>
      </c>
      <c r="E22" s="15"/>
      <c r="F22" s="16"/>
      <c r="G22" s="17"/>
      <c r="H22" s="18"/>
      <c r="I22" s="14"/>
      <c r="J22" s="19">
        <v>2</v>
      </c>
      <c r="K22" s="20">
        <v>1</v>
      </c>
      <c r="L22" s="14">
        <v>40</v>
      </c>
      <c r="M22" s="22"/>
      <c r="N22" s="17"/>
      <c r="O22" s="17"/>
      <c r="P22" s="18"/>
      <c r="Q22" s="14"/>
    </row>
    <row r="23" spans="1:17" ht="15" customHeight="1">
      <c r="A23" s="11" t="s">
        <v>45</v>
      </c>
      <c r="B23" s="12" t="s">
        <v>46</v>
      </c>
      <c r="C23" s="13" t="s">
        <v>27</v>
      </c>
      <c r="D23" s="14">
        <v>38</v>
      </c>
      <c r="E23" s="15"/>
      <c r="F23" s="16"/>
      <c r="G23" s="17">
        <v>2</v>
      </c>
      <c r="H23" s="18"/>
      <c r="I23" s="14">
        <v>38</v>
      </c>
      <c r="J23" s="19"/>
      <c r="K23" s="20"/>
      <c r="L23" s="14"/>
      <c r="M23" s="22"/>
      <c r="N23" s="17"/>
      <c r="O23" s="17"/>
      <c r="P23" s="18"/>
      <c r="Q23" s="14"/>
    </row>
    <row r="24" spans="1:17" ht="29.25" customHeight="1">
      <c r="A24" s="11" t="s">
        <v>88</v>
      </c>
      <c r="B24" s="23" t="s">
        <v>47</v>
      </c>
      <c r="C24" s="13" t="s">
        <v>27</v>
      </c>
      <c r="D24" s="14">
        <v>140</v>
      </c>
      <c r="E24" s="24">
        <v>110</v>
      </c>
      <c r="F24" s="11">
        <v>30</v>
      </c>
      <c r="G24" s="25">
        <v>3</v>
      </c>
      <c r="H24" s="26">
        <v>3</v>
      </c>
      <c r="I24" s="14">
        <v>140</v>
      </c>
      <c r="J24" s="27"/>
      <c r="K24" s="26"/>
      <c r="L24" s="14"/>
      <c r="M24" s="27"/>
      <c r="N24" s="25"/>
      <c r="O24" s="25"/>
      <c r="P24" s="26"/>
      <c r="Q24" s="14"/>
    </row>
    <row r="25" spans="1:17" ht="30" customHeight="1">
      <c r="A25" s="28" t="s">
        <v>91</v>
      </c>
      <c r="B25" s="6" t="s">
        <v>92</v>
      </c>
      <c r="C25" s="69"/>
      <c r="D25" s="8">
        <f>D26+D27+D28</f>
        <v>264</v>
      </c>
      <c r="E25" s="70"/>
      <c r="F25" s="28">
        <f>F26+F27+F28</f>
        <v>264</v>
      </c>
      <c r="G25" s="71">
        <f>G26+G27+G28</f>
        <v>0</v>
      </c>
      <c r="H25" s="71">
        <f t="shared" ref="H25:I25" si="1">H26+H27+H28</f>
        <v>0</v>
      </c>
      <c r="I25" s="71">
        <f t="shared" si="1"/>
        <v>0</v>
      </c>
      <c r="J25" s="72">
        <f>J26+J27+J28</f>
        <v>8</v>
      </c>
      <c r="K25" s="72">
        <f>K26+K27+K28</f>
        <v>7</v>
      </c>
      <c r="L25" s="72">
        <f t="shared" ref="L25:Q25" si="2">L26+L27+L28</f>
        <v>184</v>
      </c>
      <c r="M25" s="72">
        <f t="shared" si="2"/>
        <v>0</v>
      </c>
      <c r="N25" s="72">
        <f t="shared" si="2"/>
        <v>4</v>
      </c>
      <c r="O25" s="72">
        <f t="shared" si="2"/>
        <v>4</v>
      </c>
      <c r="P25" s="72">
        <f t="shared" si="2"/>
        <v>0</v>
      </c>
      <c r="Q25" s="72">
        <f t="shared" si="2"/>
        <v>80</v>
      </c>
    </row>
    <row r="26" spans="1:17" ht="30.75" customHeight="1">
      <c r="A26" s="11" t="s">
        <v>95</v>
      </c>
      <c r="B26" s="23" t="s">
        <v>93</v>
      </c>
      <c r="C26" s="13" t="s">
        <v>90</v>
      </c>
      <c r="D26" s="14">
        <v>72</v>
      </c>
      <c r="E26" s="24"/>
      <c r="F26" s="11">
        <v>72</v>
      </c>
      <c r="G26" s="25"/>
      <c r="H26" s="26"/>
      <c r="I26" s="14"/>
      <c r="J26" s="27">
        <v>3</v>
      </c>
      <c r="K26" s="26">
        <v>2</v>
      </c>
      <c r="L26" s="14">
        <v>72</v>
      </c>
      <c r="M26" s="27"/>
      <c r="N26" s="25"/>
      <c r="O26" s="25"/>
      <c r="P26" s="26"/>
      <c r="Q26" s="14"/>
    </row>
    <row r="27" spans="1:17" ht="25.5" customHeight="1">
      <c r="A27" s="11" t="s">
        <v>94</v>
      </c>
      <c r="B27" s="23" t="s">
        <v>96</v>
      </c>
      <c r="C27" s="13" t="s">
        <v>90</v>
      </c>
      <c r="D27" s="14">
        <v>72</v>
      </c>
      <c r="E27" s="24"/>
      <c r="F27" s="11">
        <v>72</v>
      </c>
      <c r="G27" s="25"/>
      <c r="H27" s="26"/>
      <c r="I27" s="14"/>
      <c r="J27" s="27">
        <v>2</v>
      </c>
      <c r="K27" s="26">
        <v>3</v>
      </c>
      <c r="L27" s="14">
        <v>72</v>
      </c>
      <c r="M27" s="27"/>
      <c r="N27" s="25"/>
      <c r="O27" s="25"/>
      <c r="P27" s="26"/>
      <c r="Q27" s="14"/>
    </row>
    <row r="28" spans="1:17" ht="20.25" customHeight="1">
      <c r="A28" s="11" t="s">
        <v>97</v>
      </c>
      <c r="B28" s="23" t="s">
        <v>32</v>
      </c>
      <c r="C28" s="13" t="s">
        <v>22</v>
      </c>
      <c r="D28" s="14">
        <v>120</v>
      </c>
      <c r="E28" s="24"/>
      <c r="F28" s="11">
        <v>120</v>
      </c>
      <c r="G28" s="25"/>
      <c r="H28" s="26"/>
      <c r="I28" s="14"/>
      <c r="J28" s="27">
        <v>3</v>
      </c>
      <c r="K28" s="26">
        <v>2</v>
      </c>
      <c r="L28" s="14">
        <v>40</v>
      </c>
      <c r="M28" s="27"/>
      <c r="N28" s="25">
        <v>4</v>
      </c>
      <c r="O28" s="25">
        <v>4</v>
      </c>
      <c r="P28" s="26"/>
      <c r="Q28" s="14">
        <v>80</v>
      </c>
    </row>
    <row r="29" spans="1:17" ht="33" customHeight="1">
      <c r="A29" s="28" t="s">
        <v>98</v>
      </c>
      <c r="B29" s="6" t="s">
        <v>48</v>
      </c>
      <c r="C29" s="29"/>
      <c r="D29" s="8">
        <f>D30+D31+D32+D33+D34+D35+D36</f>
        <v>370</v>
      </c>
      <c r="E29" s="8">
        <f t="shared" ref="E29:Q29" si="3">E30+E31+E32+E33+E34+E35+E36</f>
        <v>193</v>
      </c>
      <c r="F29" s="8">
        <f t="shared" si="3"/>
        <v>117</v>
      </c>
      <c r="G29" s="8">
        <f t="shared" si="3"/>
        <v>1</v>
      </c>
      <c r="H29" s="8">
        <f t="shared" si="3"/>
        <v>2</v>
      </c>
      <c r="I29" s="8">
        <f t="shared" si="3"/>
        <v>70</v>
      </c>
      <c r="J29" s="8">
        <f t="shared" si="3"/>
        <v>0</v>
      </c>
      <c r="K29" s="8">
        <f t="shared" si="3"/>
        <v>4</v>
      </c>
      <c r="L29" s="8">
        <f t="shared" si="3"/>
        <v>120</v>
      </c>
      <c r="M29" s="8">
        <f t="shared" si="3"/>
        <v>0</v>
      </c>
      <c r="N29" s="8">
        <f t="shared" si="3"/>
        <v>6</v>
      </c>
      <c r="O29" s="8">
        <f t="shared" si="3"/>
        <v>5</v>
      </c>
      <c r="P29" s="8">
        <f t="shared" si="3"/>
        <v>0</v>
      </c>
      <c r="Q29" s="8">
        <f t="shared" si="3"/>
        <v>180</v>
      </c>
    </row>
    <row r="30" spans="1:17">
      <c r="A30" s="16" t="s">
        <v>99</v>
      </c>
      <c r="B30" s="12" t="s">
        <v>149</v>
      </c>
      <c r="C30" s="13" t="s">
        <v>50</v>
      </c>
      <c r="D30" s="14">
        <v>70</v>
      </c>
      <c r="E30" s="15">
        <v>10</v>
      </c>
      <c r="F30" s="16">
        <v>60</v>
      </c>
      <c r="G30" s="17"/>
      <c r="H30" s="18">
        <v>1</v>
      </c>
      <c r="I30" s="14">
        <v>30</v>
      </c>
      <c r="J30" s="19"/>
      <c r="K30" s="20">
        <v>1</v>
      </c>
      <c r="L30" s="14">
        <v>40</v>
      </c>
      <c r="M30" s="22"/>
      <c r="N30" s="17"/>
      <c r="O30" s="17"/>
      <c r="P30" s="18"/>
      <c r="Q30" s="14"/>
    </row>
    <row r="31" spans="1:17">
      <c r="A31" s="16" t="s">
        <v>51</v>
      </c>
      <c r="B31" s="12" t="s">
        <v>150</v>
      </c>
      <c r="C31" s="13" t="s">
        <v>50</v>
      </c>
      <c r="D31" s="14">
        <v>80</v>
      </c>
      <c r="E31" s="15">
        <v>60</v>
      </c>
      <c r="F31" s="16">
        <v>20</v>
      </c>
      <c r="G31" s="17">
        <v>1</v>
      </c>
      <c r="H31" s="18">
        <v>1</v>
      </c>
      <c r="I31" s="14">
        <v>40</v>
      </c>
      <c r="J31" s="19"/>
      <c r="K31" s="20">
        <v>1</v>
      </c>
      <c r="L31" s="14">
        <v>40</v>
      </c>
      <c r="M31" s="22"/>
      <c r="N31" s="17"/>
      <c r="O31" s="17"/>
      <c r="P31" s="18"/>
      <c r="Q31" s="14"/>
    </row>
    <row r="32" spans="1:17" ht="25.5">
      <c r="A32" s="16" t="s">
        <v>100</v>
      </c>
      <c r="B32" s="12" t="s">
        <v>151</v>
      </c>
      <c r="C32" s="13" t="s">
        <v>50</v>
      </c>
      <c r="D32" s="14">
        <v>60</v>
      </c>
      <c r="E32" s="15">
        <v>40</v>
      </c>
      <c r="F32" s="16">
        <v>20</v>
      </c>
      <c r="G32" s="17"/>
      <c r="H32" s="17"/>
      <c r="I32" s="88"/>
      <c r="J32" s="86"/>
      <c r="K32" s="86"/>
      <c r="L32" s="88"/>
      <c r="M32" s="17"/>
      <c r="N32" s="17">
        <v>2</v>
      </c>
      <c r="O32" s="17">
        <v>2</v>
      </c>
      <c r="P32" s="17"/>
      <c r="Q32" s="99">
        <v>60</v>
      </c>
    </row>
    <row r="33" spans="1:17" ht="38.25">
      <c r="A33" s="16" t="s">
        <v>152</v>
      </c>
      <c r="B33" s="12" t="s">
        <v>153</v>
      </c>
      <c r="C33" s="13" t="s">
        <v>50</v>
      </c>
      <c r="D33" s="14">
        <v>20</v>
      </c>
      <c r="E33" s="15"/>
      <c r="F33" s="16"/>
      <c r="G33" s="17"/>
      <c r="H33" s="17"/>
      <c r="I33" s="88"/>
      <c r="J33" s="86"/>
      <c r="K33" s="86"/>
      <c r="L33" s="88"/>
      <c r="M33" s="17"/>
      <c r="N33" s="17">
        <v>1</v>
      </c>
      <c r="O33" s="17"/>
      <c r="P33" s="17"/>
      <c r="Q33" s="99">
        <v>20</v>
      </c>
    </row>
    <row r="34" spans="1:17" ht="38.25">
      <c r="A34" s="16" t="s">
        <v>131</v>
      </c>
      <c r="B34" s="12" t="s">
        <v>154</v>
      </c>
      <c r="C34" s="13" t="s">
        <v>50</v>
      </c>
      <c r="D34" s="14">
        <v>20</v>
      </c>
      <c r="E34" s="15">
        <v>18</v>
      </c>
      <c r="F34" s="16">
        <v>2</v>
      </c>
      <c r="G34" s="17"/>
      <c r="H34" s="17"/>
      <c r="I34" s="88"/>
      <c r="J34" s="86"/>
      <c r="K34" s="86"/>
      <c r="L34" s="88"/>
      <c r="M34" s="17"/>
      <c r="N34" s="17">
        <v>1</v>
      </c>
      <c r="O34" s="17"/>
      <c r="P34" s="17"/>
      <c r="Q34" s="99">
        <v>20</v>
      </c>
    </row>
    <row r="35" spans="1:17" ht="25.5">
      <c r="A35" s="16" t="s">
        <v>139</v>
      </c>
      <c r="B35" s="12" t="s">
        <v>155</v>
      </c>
      <c r="C35" s="13" t="s">
        <v>50</v>
      </c>
      <c r="D35" s="14">
        <v>40</v>
      </c>
      <c r="E35" s="15">
        <v>35</v>
      </c>
      <c r="F35" s="16">
        <v>5</v>
      </c>
      <c r="G35" s="17"/>
      <c r="H35" s="17"/>
      <c r="I35" s="88"/>
      <c r="J35" s="86"/>
      <c r="K35" s="86">
        <v>2</v>
      </c>
      <c r="L35" s="88">
        <v>40</v>
      </c>
      <c r="M35" s="17"/>
      <c r="N35" s="17"/>
      <c r="O35" s="17"/>
      <c r="P35" s="17"/>
      <c r="Q35" s="99"/>
    </row>
    <row r="36" spans="1:17">
      <c r="A36" s="16" t="s">
        <v>157</v>
      </c>
      <c r="B36" s="12" t="s">
        <v>156</v>
      </c>
      <c r="C36" s="13" t="s">
        <v>54</v>
      </c>
      <c r="D36" s="14">
        <v>80</v>
      </c>
      <c r="E36" s="15">
        <v>30</v>
      </c>
      <c r="F36" s="16">
        <v>10</v>
      </c>
      <c r="G36" s="17"/>
      <c r="H36" s="73"/>
      <c r="I36" s="82"/>
      <c r="J36" s="86"/>
      <c r="K36" s="86"/>
      <c r="L36" s="84"/>
      <c r="M36" s="17"/>
      <c r="N36" s="17">
        <v>2</v>
      </c>
      <c r="O36" s="17">
        <v>3</v>
      </c>
      <c r="P36" s="17"/>
      <c r="Q36" s="83">
        <v>80</v>
      </c>
    </row>
    <row r="37" spans="1:17" ht="25.5">
      <c r="A37" s="28" t="s">
        <v>102</v>
      </c>
      <c r="B37" s="6" t="s">
        <v>53</v>
      </c>
      <c r="C37" s="29"/>
      <c r="D37" s="8">
        <f>D38</f>
        <v>374</v>
      </c>
      <c r="E37" s="8">
        <f t="shared" ref="E37:Q37" si="4">E38</f>
        <v>266</v>
      </c>
      <c r="F37" s="8">
        <f t="shared" si="4"/>
        <v>88</v>
      </c>
      <c r="G37" s="8">
        <f t="shared" si="4"/>
        <v>0</v>
      </c>
      <c r="H37" s="8">
        <f t="shared" si="4"/>
        <v>2</v>
      </c>
      <c r="I37" s="8">
        <f t="shared" si="4"/>
        <v>50</v>
      </c>
      <c r="J37" s="8">
        <f t="shared" si="4"/>
        <v>5</v>
      </c>
      <c r="K37" s="8">
        <f t="shared" si="4"/>
        <v>5</v>
      </c>
      <c r="L37" s="8">
        <f t="shared" si="4"/>
        <v>148</v>
      </c>
      <c r="M37" s="8">
        <f t="shared" si="4"/>
        <v>0</v>
      </c>
      <c r="N37" s="8">
        <f t="shared" si="4"/>
        <v>5</v>
      </c>
      <c r="O37" s="8">
        <f t="shared" si="4"/>
        <v>5</v>
      </c>
      <c r="P37" s="8">
        <f t="shared" si="4"/>
        <v>0</v>
      </c>
      <c r="Q37" s="8">
        <f t="shared" si="4"/>
        <v>176</v>
      </c>
    </row>
    <row r="38" spans="1:17">
      <c r="A38" s="11" t="s">
        <v>103</v>
      </c>
      <c r="B38" s="46" t="s">
        <v>158</v>
      </c>
      <c r="C38" s="42" t="s">
        <v>54</v>
      </c>
      <c r="D38" s="47">
        <v>374</v>
      </c>
      <c r="E38" s="16">
        <v>266</v>
      </c>
      <c r="F38" s="16">
        <v>88</v>
      </c>
      <c r="G38" s="17"/>
      <c r="H38" s="17">
        <v>2</v>
      </c>
      <c r="I38" s="2">
        <v>50</v>
      </c>
      <c r="J38" s="43">
        <v>5</v>
      </c>
      <c r="K38" s="44">
        <v>5</v>
      </c>
      <c r="L38" s="45">
        <v>148</v>
      </c>
      <c r="M38" s="17"/>
      <c r="N38" s="17">
        <v>5</v>
      </c>
      <c r="O38" s="17">
        <v>5</v>
      </c>
      <c r="P38" s="17"/>
      <c r="Q38" s="2">
        <v>176</v>
      </c>
    </row>
    <row r="39" spans="1:17" ht="63.75">
      <c r="A39" s="5" t="s">
        <v>60</v>
      </c>
      <c r="B39" s="6" t="s">
        <v>61</v>
      </c>
      <c r="C39" s="29"/>
      <c r="D39" s="8">
        <v>28</v>
      </c>
      <c r="E39" s="9"/>
      <c r="F39" s="5"/>
      <c r="G39" s="30"/>
      <c r="H39" s="30"/>
      <c r="I39" s="30"/>
      <c r="J39" s="30"/>
      <c r="K39" s="30"/>
      <c r="L39" s="30"/>
      <c r="M39" s="30"/>
      <c r="N39" s="30">
        <v>1</v>
      </c>
      <c r="O39" s="30"/>
      <c r="P39" s="31"/>
      <c r="Q39" s="32">
        <v>28</v>
      </c>
    </row>
    <row r="40" spans="1:17">
      <c r="A40" s="16" t="s">
        <v>62</v>
      </c>
      <c r="B40" s="48"/>
      <c r="C40" s="49"/>
      <c r="D40" s="50">
        <v>28</v>
      </c>
      <c r="E40" s="51"/>
      <c r="F40" s="52"/>
      <c r="G40" s="17"/>
      <c r="H40" s="18"/>
      <c r="I40" s="14"/>
      <c r="J40" s="19"/>
      <c r="K40" s="20"/>
      <c r="L40" s="14"/>
      <c r="M40" s="22"/>
      <c r="N40" s="17">
        <v>1</v>
      </c>
      <c r="O40" s="17"/>
      <c r="P40" s="18"/>
      <c r="Q40" s="14">
        <v>28</v>
      </c>
    </row>
    <row r="41" spans="1:17">
      <c r="A41" s="5"/>
      <c r="B41" s="36" t="s">
        <v>65</v>
      </c>
      <c r="C41" s="58"/>
      <c r="D41" s="32">
        <f>D10+D25+D29+D37+D39</f>
        <v>2484</v>
      </c>
      <c r="E41" s="9">
        <f>E10+E29+E37+E39</f>
        <v>843</v>
      </c>
      <c r="F41" s="5">
        <f>F10+F29+F37+F39</f>
        <v>349</v>
      </c>
      <c r="G41" s="30">
        <f>G10+G25+G29+G39</f>
        <v>36</v>
      </c>
      <c r="H41" s="31">
        <f>H10+H29+H37+H39</f>
        <v>30</v>
      </c>
      <c r="I41" s="32">
        <f>I10+I25+I29+I37+I39</f>
        <v>1284</v>
      </c>
      <c r="J41" s="33">
        <f>J10+J25+J37+J39</f>
        <v>24</v>
      </c>
      <c r="K41" s="31">
        <f>K10+K25+K29+K37+K39</f>
        <v>24</v>
      </c>
      <c r="L41" s="32">
        <f>L10+L25+L29+L37+L39</f>
        <v>736</v>
      </c>
      <c r="M41" s="33">
        <f>M10+M29+M37+M39</f>
        <v>0</v>
      </c>
      <c r="N41" s="30">
        <f>N10+N25+N29+N37+N39</f>
        <v>16</v>
      </c>
      <c r="O41" s="30">
        <f>O10+O25+O29+O37+O39</f>
        <v>14</v>
      </c>
      <c r="P41" s="31">
        <f>P10+P29+P37+P39</f>
        <v>0</v>
      </c>
      <c r="Q41" s="32">
        <f>Q10+Q25+Q29+Q37+Q39</f>
        <v>464</v>
      </c>
    </row>
    <row r="42" spans="1:17">
      <c r="A42" s="16"/>
      <c r="B42" s="12"/>
      <c r="C42" s="59"/>
      <c r="D42" s="60"/>
      <c r="E42" s="15"/>
      <c r="F42" s="16"/>
      <c r="G42" s="17"/>
      <c r="H42" s="18"/>
      <c r="I42" s="35"/>
      <c r="J42" s="19"/>
      <c r="K42" s="20"/>
      <c r="L42" s="35"/>
      <c r="M42" s="22"/>
      <c r="N42" s="17"/>
      <c r="O42" s="17"/>
      <c r="P42" s="18"/>
      <c r="Q42" s="35"/>
    </row>
    <row r="43" spans="1:17" ht="51">
      <c r="A43" s="5" t="s">
        <v>118</v>
      </c>
      <c r="B43" s="6" t="s">
        <v>123</v>
      </c>
      <c r="C43" s="59"/>
      <c r="D43" s="61">
        <v>1728</v>
      </c>
      <c r="E43" s="15"/>
      <c r="F43" s="16"/>
      <c r="G43" s="17">
        <v>0</v>
      </c>
      <c r="H43" s="18">
        <v>6</v>
      </c>
      <c r="I43" s="61">
        <v>156</v>
      </c>
      <c r="J43" s="19">
        <v>12</v>
      </c>
      <c r="K43" s="20">
        <v>12</v>
      </c>
      <c r="L43" s="61">
        <v>694</v>
      </c>
      <c r="M43" s="22">
        <v>36</v>
      </c>
      <c r="N43" s="17">
        <v>20</v>
      </c>
      <c r="O43" s="17">
        <v>22</v>
      </c>
      <c r="P43" s="18">
        <v>36</v>
      </c>
      <c r="Q43" s="61">
        <v>878</v>
      </c>
    </row>
    <row r="44" spans="1:17">
      <c r="A44" s="5"/>
      <c r="B44" s="6"/>
      <c r="C44" s="59"/>
      <c r="D44" s="61"/>
      <c r="E44" s="15"/>
      <c r="F44" s="16"/>
      <c r="G44" s="17"/>
      <c r="H44" s="18"/>
      <c r="I44" s="61"/>
      <c r="J44" s="19"/>
      <c r="K44" s="20"/>
      <c r="L44" s="61"/>
      <c r="M44" s="22"/>
      <c r="N44" s="17"/>
      <c r="O44" s="17"/>
      <c r="P44" s="18"/>
      <c r="Q44" s="61"/>
    </row>
    <row r="45" spans="1:17">
      <c r="A45" s="5"/>
      <c r="B45" s="6" t="s">
        <v>66</v>
      </c>
      <c r="C45" s="62"/>
      <c r="D45" s="32">
        <f t="shared" ref="D45:Q45" si="5">D41+D43</f>
        <v>4212</v>
      </c>
      <c r="E45" s="9">
        <f t="shared" si="5"/>
        <v>843</v>
      </c>
      <c r="F45" s="5">
        <f t="shared" si="5"/>
        <v>349</v>
      </c>
      <c r="G45" s="30">
        <f t="shared" si="5"/>
        <v>36</v>
      </c>
      <c r="H45" s="31">
        <f t="shared" si="5"/>
        <v>36</v>
      </c>
      <c r="I45" s="8">
        <f t="shared" si="5"/>
        <v>1440</v>
      </c>
      <c r="J45" s="33">
        <f t="shared" si="5"/>
        <v>36</v>
      </c>
      <c r="K45" s="31">
        <f t="shared" si="5"/>
        <v>36</v>
      </c>
      <c r="L45" s="8">
        <f>L41+L43</f>
        <v>1430</v>
      </c>
      <c r="M45" s="33">
        <f t="shared" si="5"/>
        <v>36</v>
      </c>
      <c r="N45" s="30">
        <f t="shared" si="5"/>
        <v>36</v>
      </c>
      <c r="O45" s="30">
        <f t="shared" si="5"/>
        <v>36</v>
      </c>
      <c r="P45" s="31">
        <f t="shared" si="5"/>
        <v>36</v>
      </c>
      <c r="Q45" s="32">
        <f t="shared" si="5"/>
        <v>1342</v>
      </c>
    </row>
    <row r="46" spans="1:17">
      <c r="A46" s="16"/>
      <c r="B46" s="12"/>
      <c r="C46" s="59"/>
      <c r="D46" s="60"/>
      <c r="E46" s="15"/>
      <c r="F46" s="16"/>
      <c r="G46" s="17"/>
      <c r="H46" s="18"/>
      <c r="I46" s="35"/>
      <c r="J46" s="19"/>
      <c r="K46" s="20"/>
      <c r="L46" s="35"/>
      <c r="M46" s="22"/>
      <c r="N46" s="17"/>
      <c r="O46" s="17"/>
      <c r="P46" s="18"/>
      <c r="Q46" s="35"/>
    </row>
    <row r="47" spans="1:17">
      <c r="A47" s="101" t="s">
        <v>114</v>
      </c>
      <c r="B47" s="102" t="s">
        <v>67</v>
      </c>
      <c r="C47" s="103"/>
      <c r="D47" s="104">
        <v>72</v>
      </c>
      <c r="E47" s="105"/>
      <c r="F47" s="101"/>
      <c r="G47" s="106"/>
      <c r="H47" s="107"/>
      <c r="I47" s="104">
        <v>72</v>
      </c>
      <c r="J47" s="108"/>
      <c r="K47" s="107"/>
      <c r="L47" s="104"/>
      <c r="M47" s="108"/>
      <c r="N47" s="106"/>
      <c r="O47" s="106"/>
      <c r="P47" s="107"/>
      <c r="Q47" s="104"/>
    </row>
    <row r="48" spans="1:17">
      <c r="A48" s="101" t="s">
        <v>115</v>
      </c>
      <c r="B48" s="102" t="s">
        <v>68</v>
      </c>
      <c r="C48" s="103"/>
      <c r="D48" s="104">
        <v>36</v>
      </c>
      <c r="E48" s="105"/>
      <c r="F48" s="101"/>
      <c r="G48" s="106"/>
      <c r="H48" s="107"/>
      <c r="I48" s="104"/>
      <c r="J48" s="108"/>
      <c r="K48" s="107"/>
      <c r="L48" s="104"/>
      <c r="M48" s="108"/>
      <c r="N48" s="106"/>
      <c r="O48" s="106"/>
      <c r="P48" s="107"/>
      <c r="Q48" s="104">
        <v>36</v>
      </c>
    </row>
    <row r="49" spans="1:17">
      <c r="A49" s="11" t="s">
        <v>116</v>
      </c>
      <c r="B49" s="12" t="s">
        <v>68</v>
      </c>
      <c r="C49" s="59"/>
      <c r="D49" s="14">
        <v>24</v>
      </c>
      <c r="E49" s="15"/>
      <c r="F49" s="16"/>
      <c r="G49" s="17"/>
      <c r="H49" s="18"/>
      <c r="I49" s="14"/>
      <c r="J49" s="19"/>
      <c r="K49" s="20"/>
      <c r="L49" s="14"/>
      <c r="M49" s="22"/>
      <c r="N49" s="17"/>
      <c r="O49" s="17"/>
      <c r="P49" s="18"/>
      <c r="Q49" s="14">
        <v>24</v>
      </c>
    </row>
    <row r="50" spans="1:17" ht="51">
      <c r="A50" s="11" t="s">
        <v>117</v>
      </c>
      <c r="B50" s="12" t="s">
        <v>69</v>
      </c>
      <c r="C50" s="59"/>
      <c r="D50" s="14">
        <v>12</v>
      </c>
      <c r="E50" s="15"/>
      <c r="F50" s="16"/>
      <c r="G50" s="17"/>
      <c r="H50" s="18"/>
      <c r="I50" s="14"/>
      <c r="J50" s="19"/>
      <c r="K50" s="20"/>
      <c r="L50" s="14"/>
      <c r="M50" s="22"/>
      <c r="N50" s="17"/>
      <c r="O50" s="17"/>
      <c r="P50" s="18"/>
      <c r="Q50" s="14">
        <v>12</v>
      </c>
    </row>
    <row r="51" spans="1:17" ht="25.5">
      <c r="A51" s="5"/>
      <c r="B51" s="6" t="s">
        <v>70</v>
      </c>
      <c r="C51" s="10"/>
      <c r="D51" s="8">
        <f>D41+D43+D47+D48</f>
        <v>4320</v>
      </c>
      <c r="E51" s="9">
        <f>E45+E47+E48+E50</f>
        <v>843</v>
      </c>
      <c r="F51" s="5">
        <f>F45+F47+F48+F50</f>
        <v>349</v>
      </c>
      <c r="G51" s="30">
        <f>G45+G47+G48+G50</f>
        <v>36</v>
      </c>
      <c r="H51" s="31">
        <f>H45+H47+H48+H50</f>
        <v>36</v>
      </c>
      <c r="I51" s="8">
        <f>I45+I47</f>
        <v>1512</v>
      </c>
      <c r="J51" s="33">
        <f t="shared" ref="J51:P51" si="6">J45+J47+J48+J50</f>
        <v>36</v>
      </c>
      <c r="K51" s="31">
        <f t="shared" si="6"/>
        <v>36</v>
      </c>
      <c r="L51" s="8">
        <f t="shared" si="6"/>
        <v>1430</v>
      </c>
      <c r="M51" s="33">
        <f t="shared" si="6"/>
        <v>36</v>
      </c>
      <c r="N51" s="30">
        <f t="shared" si="6"/>
        <v>36</v>
      </c>
      <c r="O51" s="30">
        <f t="shared" si="6"/>
        <v>36</v>
      </c>
      <c r="P51" s="31">
        <f t="shared" si="6"/>
        <v>36</v>
      </c>
      <c r="Q51" s="8">
        <f>Q41+Q43+Q47+Q48</f>
        <v>1378</v>
      </c>
    </row>
    <row r="52" spans="1:17">
      <c r="A52" s="16" t="s">
        <v>71</v>
      </c>
      <c r="B52" s="12" t="s">
        <v>72</v>
      </c>
      <c r="C52" s="59"/>
      <c r="D52" s="14">
        <v>300</v>
      </c>
      <c r="E52" s="15"/>
      <c r="F52" s="16"/>
      <c r="G52" s="17"/>
      <c r="H52" s="18"/>
      <c r="I52" s="14">
        <v>100</v>
      </c>
      <c r="J52" s="19"/>
      <c r="K52" s="20"/>
      <c r="L52" s="14">
        <v>100</v>
      </c>
      <c r="M52" s="22"/>
      <c r="N52" s="17"/>
      <c r="O52" s="17"/>
      <c r="P52" s="18"/>
      <c r="Q52" s="14">
        <v>100</v>
      </c>
    </row>
    <row r="53" spans="1:17">
      <c r="A53" s="11" t="s">
        <v>73</v>
      </c>
      <c r="B53" s="23" t="s">
        <v>74</v>
      </c>
      <c r="C53" s="63"/>
      <c r="D53" s="14">
        <v>340</v>
      </c>
      <c r="E53" s="24"/>
      <c r="F53" s="11"/>
      <c r="G53" s="25"/>
      <c r="H53" s="26"/>
      <c r="I53" s="14">
        <v>104</v>
      </c>
      <c r="J53" s="27"/>
      <c r="K53" s="26"/>
      <c r="L53" s="14">
        <v>126</v>
      </c>
      <c r="M53" s="27"/>
      <c r="N53" s="25"/>
      <c r="O53" s="25"/>
      <c r="P53" s="26"/>
      <c r="Q53" s="14">
        <v>110</v>
      </c>
    </row>
    <row r="54" spans="1:17">
      <c r="A54" s="11" t="s">
        <v>75</v>
      </c>
      <c r="B54" s="23" t="s">
        <v>76</v>
      </c>
      <c r="C54" s="34"/>
      <c r="D54" s="14">
        <v>68</v>
      </c>
      <c r="E54" s="24"/>
      <c r="F54" s="11"/>
      <c r="G54" s="25"/>
      <c r="H54" s="26"/>
      <c r="I54" s="14">
        <v>34</v>
      </c>
      <c r="J54" s="27"/>
      <c r="K54" s="26"/>
      <c r="L54" s="14">
        <v>34</v>
      </c>
      <c r="M54" s="27"/>
      <c r="N54" s="25"/>
      <c r="O54" s="25"/>
      <c r="P54" s="26"/>
      <c r="Q54" s="14"/>
    </row>
    <row r="55" spans="1:17">
      <c r="A55" s="11" t="s">
        <v>77</v>
      </c>
      <c r="B55" s="12" t="s">
        <v>159</v>
      </c>
      <c r="C55" s="13"/>
      <c r="D55" s="14">
        <v>40</v>
      </c>
      <c r="E55" s="15"/>
      <c r="F55" s="16"/>
      <c r="G55" s="11"/>
      <c r="H55" s="64"/>
      <c r="I55" s="14"/>
      <c r="J55" s="27"/>
      <c r="K55" s="26"/>
      <c r="L55" s="14"/>
      <c r="M55" s="27"/>
      <c r="N55" s="25"/>
      <c r="O55" s="25"/>
      <c r="P55" s="26"/>
      <c r="Q55" s="14">
        <v>40</v>
      </c>
    </row>
    <row r="56" spans="1:17">
      <c r="A56" s="11" t="s">
        <v>78</v>
      </c>
      <c r="B56" s="23" t="s">
        <v>160</v>
      </c>
      <c r="C56" s="34"/>
      <c r="D56" s="14">
        <v>40</v>
      </c>
      <c r="E56" s="24"/>
      <c r="F56" s="11"/>
      <c r="G56" s="11"/>
      <c r="H56" s="64"/>
      <c r="I56" s="14"/>
      <c r="J56" s="27"/>
      <c r="K56" s="26"/>
      <c r="L56" s="14"/>
      <c r="M56" s="27"/>
      <c r="N56" s="25"/>
      <c r="O56" s="25"/>
      <c r="P56" s="26"/>
      <c r="Q56" s="14">
        <v>40</v>
      </c>
    </row>
    <row r="57" spans="1:17" ht="25.5">
      <c r="A57" s="11" t="s">
        <v>161</v>
      </c>
      <c r="B57" s="23" t="s">
        <v>162</v>
      </c>
      <c r="C57" s="34"/>
      <c r="D57" s="100">
        <v>30</v>
      </c>
      <c r="E57" s="24"/>
      <c r="F57" s="11"/>
      <c r="G57" s="11"/>
      <c r="H57" s="64"/>
      <c r="I57" s="100"/>
      <c r="J57" s="27"/>
      <c r="K57" s="26"/>
      <c r="L57" s="100"/>
      <c r="M57" s="27"/>
      <c r="N57" s="25"/>
      <c r="O57" s="25"/>
      <c r="P57" s="26"/>
      <c r="Q57" s="100">
        <v>30</v>
      </c>
    </row>
    <row r="58" spans="1:17">
      <c r="A58" s="11" t="s">
        <v>163</v>
      </c>
      <c r="B58" s="23"/>
      <c r="C58" s="34"/>
      <c r="D58" s="100"/>
      <c r="E58" s="24"/>
      <c r="F58" s="11"/>
      <c r="G58" s="11"/>
      <c r="H58" s="64"/>
      <c r="I58" s="100">
        <v>70</v>
      </c>
      <c r="J58" s="27"/>
      <c r="K58" s="26"/>
      <c r="L58" s="100">
        <v>92</v>
      </c>
      <c r="M58" s="27"/>
      <c r="N58" s="25"/>
      <c r="O58" s="25"/>
      <c r="P58" s="26"/>
      <c r="Q58" s="100"/>
    </row>
    <row r="59" spans="1:17" ht="15.75" thickBot="1">
      <c r="A59" s="5"/>
      <c r="B59" s="6" t="s">
        <v>79</v>
      </c>
      <c r="C59" s="62"/>
      <c r="D59" s="65">
        <f>D51+D52+D53</f>
        <v>4960</v>
      </c>
      <c r="E59" s="9"/>
      <c r="F59" s="5"/>
      <c r="G59" s="5"/>
      <c r="H59" s="10"/>
      <c r="I59" s="66">
        <f>I51+I52+I53</f>
        <v>1716</v>
      </c>
      <c r="J59" s="9"/>
      <c r="K59" s="10"/>
      <c r="L59" s="66">
        <f>L51+L52+L53</f>
        <v>1656</v>
      </c>
      <c r="M59" s="9"/>
      <c r="N59" s="5"/>
      <c r="O59" s="5"/>
      <c r="P59" s="10"/>
      <c r="Q59" s="66">
        <f>Q51+Q52+Q53</f>
        <v>1588</v>
      </c>
    </row>
    <row r="60" spans="1:17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>
      <c r="B61" s="68" t="s">
        <v>80</v>
      </c>
      <c r="C61" s="68"/>
      <c r="D61" s="68"/>
      <c r="E61" s="68"/>
      <c r="F61" s="68"/>
      <c r="G61" s="68"/>
      <c r="H61" s="68"/>
      <c r="I61" s="68"/>
    </row>
    <row r="62" spans="1:17">
      <c r="B62" s="67" t="s">
        <v>164</v>
      </c>
      <c r="H62" s="67"/>
    </row>
    <row r="63" spans="1:17">
      <c r="B63" s="68" t="s">
        <v>83</v>
      </c>
    </row>
    <row r="64" spans="1:17">
      <c r="B64" t="s">
        <v>84</v>
      </c>
    </row>
    <row r="67" spans="1:17">
      <c r="A67" s="168" t="s">
        <v>85</v>
      </c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</row>
  </sheetData>
  <mergeCells count="21">
    <mergeCell ref="F8:F9"/>
    <mergeCell ref="M8:N8"/>
    <mergeCell ref="O8:P8"/>
    <mergeCell ref="A67:Q67"/>
    <mergeCell ref="Q7:Q9"/>
    <mergeCell ref="C2:R2"/>
    <mergeCell ref="C3:R3"/>
    <mergeCell ref="A6:A9"/>
    <mergeCell ref="B6:B9"/>
    <mergeCell ref="D6:F6"/>
    <mergeCell ref="G6:Q6"/>
    <mergeCell ref="C7:C9"/>
    <mergeCell ref="D7:D9"/>
    <mergeCell ref="E7:F7"/>
    <mergeCell ref="C4:Q4"/>
    <mergeCell ref="G7:H7"/>
    <mergeCell ref="I7:I9"/>
    <mergeCell ref="J7:K7"/>
    <mergeCell ref="L7:L9"/>
    <mergeCell ref="M7:P7"/>
    <mergeCell ref="E8:E9"/>
  </mergeCells>
  <pageMargins left="0.55000000000000004" right="0.23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график уч процесса бухгалтер</vt:lpstr>
      <vt:lpstr>бюджет времени бухгалтер</vt:lpstr>
      <vt:lpstr>Бухгалтера прик № 150 август </vt:lpstr>
      <vt:lpstr>график уч пр тракторист</vt:lpstr>
      <vt:lpstr>бюджет вре трактор</vt:lpstr>
      <vt:lpstr>ТРАКТОРИСТЫ</vt:lpstr>
      <vt:lpstr>бюджет времени сварщики</vt:lpstr>
      <vt:lpstr>график учпроцесса сварщики</vt:lpstr>
      <vt:lpstr>Сварщики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2013-09-06T09:51:01Z</dcterms:modified>
</cp:coreProperties>
</file>